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0100" windowHeight="9264"/>
  </bookViews>
  <sheets>
    <sheet name="Renewable fresh per cap" sheetId="1"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aet34t" localSheetId="0">[1]LMmapCode!$F$6</definedName>
    <definedName name="asf" localSheetId="0">[1]LMmapCode!$F$4</definedName>
    <definedName name="cls0">[1]LMmapCode!$F$8</definedName>
    <definedName name="clsValue">[1]LMmapCode!$J$3:$K$8</definedName>
    <definedName name="country">'[2]Country &amp; ID'!$A$2:$A$237</definedName>
    <definedName name="_xlnm.Print_Area" localSheetId="0">'Renewable fresh per cap'!$A$2:$AQ$130</definedName>
    <definedName name="RegData">[1]W1_1990Data!$K$7:$L$7</definedName>
  </definedNames>
  <calcPr calcId="145621"/>
</workbook>
</file>

<file path=xl/calcChain.xml><?xml version="1.0" encoding="utf-8"?>
<calcChain xmlns="http://schemas.openxmlformats.org/spreadsheetml/2006/main">
  <c r="AQ29" i="1" l="1"/>
  <c r="AP29" i="1"/>
  <c r="AN29" i="1"/>
  <c r="AL29" i="1"/>
  <c r="AJ29" i="1"/>
  <c r="AH29" i="1"/>
  <c r="AF29" i="1"/>
  <c r="AD29" i="1"/>
  <c r="AB29" i="1"/>
  <c r="Z29" i="1"/>
  <c r="X29" i="1"/>
  <c r="V29" i="1"/>
  <c r="T29" i="1"/>
  <c r="R29" i="1"/>
  <c r="P29" i="1"/>
  <c r="N29" i="1"/>
  <c r="L29" i="1"/>
  <c r="J29" i="1"/>
  <c r="H29" i="1"/>
  <c r="F29" i="1"/>
  <c r="D29" i="1"/>
</calcChain>
</file>

<file path=xl/sharedStrings.xml><?xml version="1.0" encoding="utf-8"?>
<sst xmlns="http://schemas.openxmlformats.org/spreadsheetml/2006/main" count="658" uniqueCount="101">
  <si>
    <t>Environmental Indicators and Selected Time Series</t>
  </si>
  <si>
    <t xml:space="preserve">Renewable freshwater resources per capita
</t>
  </si>
  <si>
    <r>
      <t>Date of release:</t>
    </r>
    <r>
      <rPr>
        <sz val="12"/>
        <rFont val="Arial"/>
        <family val="2"/>
      </rPr>
      <t xml:space="preserve"> January 2017</t>
    </r>
  </si>
  <si>
    <t>Choose a country from the following drop-down list:</t>
  </si>
  <si>
    <t>Algeria</t>
  </si>
  <si>
    <t>Country</t>
  </si>
  <si>
    <t>Source</t>
  </si>
  <si>
    <r>
      <t>m</t>
    </r>
    <r>
      <rPr>
        <i/>
        <vertAlign val="superscript"/>
        <sz val="7"/>
        <rFont val="Arial"/>
        <family val="2"/>
      </rPr>
      <t>3</t>
    </r>
  </si>
  <si>
    <t>U</t>
  </si>
  <si>
    <t>...</t>
  </si>
  <si>
    <t>Andorra</t>
  </si>
  <si>
    <t>Azerbaijan</t>
  </si>
  <si>
    <t>Bahrain</t>
  </si>
  <si>
    <t>Belarus</t>
  </si>
  <si>
    <t>Belgium</t>
  </si>
  <si>
    <t>E</t>
  </si>
  <si>
    <t>Belize</t>
  </si>
  <si>
    <t>Bermuda</t>
  </si>
  <si>
    <t>Bosnia and Herzegovina</t>
  </si>
  <si>
    <t>Brazil</t>
  </si>
  <si>
    <t>Bulgaria</t>
  </si>
  <si>
    <t>China</t>
  </si>
  <si>
    <t>China, Hong Kong Special Administrative Region</t>
  </si>
  <si>
    <t>Costa Rica</t>
  </si>
  <si>
    <t>Croatia</t>
  </si>
  <si>
    <t>Cyprus</t>
  </si>
  <si>
    <t>Czechia</t>
  </si>
  <si>
    <t>Ecuador</t>
  </si>
  <si>
    <t>Egypt</t>
  </si>
  <si>
    <t>El Salvador</t>
  </si>
  <si>
    <t>Estonia</t>
  </si>
  <si>
    <t>Finland</t>
  </si>
  <si>
    <t>France</t>
  </si>
  <si>
    <t>Gambia</t>
  </si>
  <si>
    <t>Georgia</t>
  </si>
  <si>
    <t>Germany</t>
  </si>
  <si>
    <t>Hungary</t>
  </si>
  <si>
    <t>Iceland</t>
  </si>
  <si>
    <t>Iraq</t>
  </si>
  <si>
    <t>Ireland</t>
  </si>
  <si>
    <t>Italy</t>
  </si>
  <si>
    <t>Jamaica</t>
  </si>
  <si>
    <t>Jordan</t>
  </si>
  <si>
    <t>Kazakhstan</t>
  </si>
  <si>
    <t>Kuwait</t>
  </si>
  <si>
    <t>Kyrgyzstan</t>
  </si>
  <si>
    <t>Latvia</t>
  </si>
  <si>
    <t>Lebanon</t>
  </si>
  <si>
    <t>Lithuania</t>
  </si>
  <si>
    <t>Luxembourg</t>
  </si>
  <si>
    <t>Madagascar</t>
  </si>
  <si>
    <t>Malta</t>
  </si>
  <si>
    <t>Mauritius</t>
  </si>
  <si>
    <t>Morocco</t>
  </si>
  <si>
    <t>Netherlands</t>
  </si>
  <si>
    <t>Norway</t>
  </si>
  <si>
    <t>Poland</t>
  </si>
  <si>
    <t>Portugal</t>
  </si>
  <si>
    <t>Qatar</t>
  </si>
  <si>
    <t>Republic of Moldova</t>
  </si>
  <si>
    <t>Romania</t>
  </si>
  <si>
    <t>Russian Federation</t>
  </si>
  <si>
    <t>Senegal</t>
  </si>
  <si>
    <t>Serbia</t>
  </si>
  <si>
    <t>Singapore</t>
  </si>
  <si>
    <t>Slovakia</t>
  </si>
  <si>
    <t>Slovenia</t>
  </si>
  <si>
    <t>South Africa</t>
  </si>
  <si>
    <t>Spain</t>
  </si>
  <si>
    <t>Sweden</t>
  </si>
  <si>
    <t>Switzerland</t>
  </si>
  <si>
    <t>Syrian Arab Republic</t>
  </si>
  <si>
    <t>Togo</t>
  </si>
  <si>
    <t>Trinidad and Tobago</t>
  </si>
  <si>
    <t>Tunisia</t>
  </si>
  <si>
    <t>Turkey</t>
  </si>
  <si>
    <t>United Kingdom of Great Britain and Northern Ireland</t>
  </si>
  <si>
    <t>Venezuela (Bolivarian Republic of)</t>
  </si>
  <si>
    <t>Yemen</t>
  </si>
  <si>
    <t>Sources:</t>
  </si>
  <si>
    <t>For renewable freshwater resources (numerator), the following two sources were used (as denoted in column C of the above table):</t>
  </si>
  <si>
    <r>
      <rPr>
        <sz val="8"/>
        <rFont val="Arial"/>
        <family val="2"/>
      </rPr>
      <t xml:space="preserve">U denotes the UNSD/UNEP Questionnaires on Environment Statistics, Water section. Questionnaire available at: </t>
    </r>
    <r>
      <rPr>
        <sz val="8"/>
        <color theme="10"/>
        <rFont val="Arial"/>
        <family val="2"/>
      </rPr>
      <t>http://unstats.un.org/unsd/environment/questionnaire2013.html</t>
    </r>
    <r>
      <rPr>
        <sz val="8"/>
        <rFont val="Arial"/>
        <family val="2"/>
      </rPr>
      <t xml:space="preserve"> .</t>
    </r>
  </si>
  <si>
    <r>
      <rPr>
        <sz val="8"/>
        <rFont val="Arial"/>
        <family val="2"/>
      </rPr>
      <t>E denotes the Eurostat environment statistics main tables and database (</t>
    </r>
    <r>
      <rPr>
        <sz val="8"/>
        <color theme="10"/>
        <rFont val="Arial"/>
        <family val="2"/>
      </rPr>
      <t>http://ec.europa.eu/eurostat/web/waste/data/database</t>
    </r>
    <r>
      <rPr>
        <sz val="8"/>
        <rFont val="Arial"/>
        <family val="2"/>
      </rPr>
      <t>).</t>
    </r>
  </si>
  <si>
    <t>For population (denominator) the following source was used for all countries:</t>
  </si>
  <si>
    <r>
      <rPr>
        <sz val="8"/>
        <rFont val="Arial"/>
        <family val="2"/>
      </rPr>
      <t xml:space="preserve">United Nations, Department of Economic and Social Affairs, Population Division,  World Population Prospects: The 2015 Revision,  New York, 2015. Data files available at: </t>
    </r>
    <r>
      <rPr>
        <u/>
        <sz val="8"/>
        <color theme="10"/>
        <rFont val="Arial"/>
        <family val="2"/>
      </rPr>
      <t>https://esa.un.org/unpd/wpp/</t>
    </r>
    <r>
      <rPr>
        <sz val="8"/>
        <rFont val="Arial"/>
        <family val="2"/>
      </rPr>
      <t xml:space="preserve"> . (Date of extraction: July 2016).</t>
    </r>
  </si>
  <si>
    <r>
      <t>Footnotes</t>
    </r>
    <r>
      <rPr>
        <sz val="9"/>
        <rFont val="Arial"/>
        <family val="2"/>
      </rPr>
      <t xml:space="preserve"> (all applicable to renewable freshwater resources data):</t>
    </r>
  </si>
  <si>
    <t>Estimated.</t>
  </si>
  <si>
    <t>Annual volumes of the internal surface flows and inflows from neighbouring countries are calculated by the method of GGI. Underground runoff is not taken into account.</t>
  </si>
  <si>
    <t>Data on the internal flow of surface water (river flows); excludes groundwater and precipitation.</t>
  </si>
  <si>
    <t>Data refer to the hydrologic year (November to October).</t>
  </si>
  <si>
    <t>The values are lower compared to those in other years since 1999 was an exceptionally dry year.</t>
  </si>
  <si>
    <t>Break in time series.</t>
  </si>
  <si>
    <t>The value is negative since the internal flow is also negative.</t>
  </si>
  <si>
    <t>Renewable freshwater resources = Internal flow. The external inflow of surface water and groundwater is not included.</t>
  </si>
  <si>
    <t>Definitions &amp; Technical notes:</t>
  </si>
  <si>
    <r>
      <t>Renewable freshwater resources:</t>
    </r>
    <r>
      <rPr>
        <sz val="8"/>
        <rFont val="Arial"/>
        <family val="2"/>
      </rPr>
      <t xml:space="preserve"> = Internal flow + Inflow of surface and groundwaters from neighbouring countries.</t>
    </r>
  </si>
  <si>
    <t>… denotes no data available.</t>
  </si>
  <si>
    <r>
      <t>m</t>
    </r>
    <r>
      <rPr>
        <vertAlign val="superscript"/>
        <sz val="8"/>
        <rFont val="Arial"/>
        <family val="2"/>
      </rPr>
      <t>3</t>
    </r>
    <r>
      <rPr>
        <sz val="8"/>
        <rFont val="Arial"/>
        <family val="2"/>
      </rPr>
      <t xml:space="preserve"> = metres cubed.</t>
    </r>
  </si>
  <si>
    <r>
      <t>Data Quality:</t>
    </r>
    <r>
      <rPr>
        <b/>
        <sz val="9"/>
        <rFont val="Arial"/>
        <family val="2"/>
      </rPr>
      <t xml:space="preserve"> </t>
    </r>
  </si>
  <si>
    <t>When interpreting these tables, it should be borne in mind that the definitions and estimation methods employed by member countries may vary considerably, which may be mentioned in the footnotes.</t>
  </si>
  <si>
    <t>UNSD has made the calculation of renewable freshwater resources relative to population using the sources mentioned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</si>
</sst>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50" x14ac:knownFonts="1">
    <font>
      <sz val="10"/>
      <name val="Arial"/>
      <family val="2"/>
    </font>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theme="0"/>
      <name val="Arial"/>
      <family val="2"/>
    </font>
    <font>
      <sz val="9"/>
      <color theme="0"/>
      <name val="Arial"/>
      <family val="2"/>
    </font>
    <font>
      <sz val="8"/>
      <color theme="0"/>
      <name val="Arial"/>
      <family val="2"/>
    </font>
    <font>
      <i/>
      <vertAlign val="superscript"/>
      <sz val="9"/>
      <color theme="0"/>
      <name val="Arial"/>
      <family val="2"/>
    </font>
    <font>
      <b/>
      <sz val="9"/>
      <name val="Arial"/>
      <family val="2"/>
    </font>
    <font>
      <b/>
      <sz val="10"/>
      <color indexed="8"/>
      <name val="Arial"/>
      <family val="2"/>
    </font>
    <font>
      <b/>
      <sz val="7"/>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theme="10"/>
      <name val="Arial"/>
      <family val="2"/>
    </font>
    <font>
      <sz val="8"/>
      <color theme="10"/>
      <name val="Arial"/>
      <family val="2"/>
    </font>
    <font>
      <u/>
      <sz val="8"/>
      <color theme="10"/>
      <name val="Arial"/>
      <family val="2"/>
    </font>
    <font>
      <sz val="9"/>
      <name val="Arial"/>
      <family val="2"/>
    </font>
    <font>
      <b/>
      <u/>
      <sz val="9"/>
      <name val="Arial"/>
      <family val="2"/>
    </font>
    <font>
      <b/>
      <u/>
      <sz val="8"/>
      <name val="Arial"/>
      <family val="2"/>
    </font>
    <font>
      <b/>
      <u/>
      <sz val="10"/>
      <name val="Arial"/>
      <family val="2"/>
    </font>
    <font>
      <b/>
      <i/>
      <u/>
      <sz val="10"/>
      <name val="Arial"/>
      <family val="2"/>
    </font>
    <font>
      <vertAlign val="superscript"/>
      <sz val="8"/>
      <name val="Arial"/>
      <family val="2"/>
    </font>
    <font>
      <sz val="11"/>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64"/>
      </patternFill>
    </fill>
    <fill>
      <patternFill patternType="solid">
        <fgColor rgb="FFFFFFCC"/>
        <bgColor indexed="8"/>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5">
    <xf numFmtId="0" fontId="0" fillId="0" borderId="0"/>
    <xf numFmtId="0" fontId="13" fillId="0" borderId="0"/>
    <xf numFmtId="0" fontId="13" fillId="0" borderId="0"/>
    <xf numFmtId="0" fontId="13" fillId="0" borderId="0"/>
    <xf numFmtId="0" fontId="40" fillId="0" borderId="0" applyNumberFormat="0" applyFill="0" applyBorder="0" applyAlignment="0" applyProtection="0"/>
    <xf numFmtId="0" fontId="13" fillId="0" borderId="0"/>
    <xf numFmtId="0" fontId="1" fillId="0" borderId="0"/>
    <xf numFmtId="0" fontId="49"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cellStyleXfs>
  <cellXfs count="208">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pplyProtection="1">
      <alignment horizontal="left"/>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4" fillId="0" borderId="0" xfId="0" applyFont="1" applyFill="1" applyAlignment="1" applyProtection="1">
      <alignment horizontal="left"/>
      <protection locked="0"/>
    </xf>
    <xf numFmtId="0" fontId="2" fillId="0" borderId="0" xfId="0" applyFont="1" applyProtection="1">
      <protection locked="0"/>
    </xf>
    <xf numFmtId="0" fontId="5"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Protection="1">
      <protection hidden="1"/>
    </xf>
    <xf numFmtId="0" fontId="3" fillId="2" borderId="0" xfId="0" applyFont="1" applyFill="1" applyProtection="1">
      <protection hidden="1"/>
    </xf>
    <xf numFmtId="0" fontId="4" fillId="0" borderId="0" xfId="0" applyFont="1" applyFill="1" applyAlignment="1" applyProtection="1">
      <alignment horizontal="left"/>
      <protection hidden="1"/>
    </xf>
    <xf numFmtId="0" fontId="2" fillId="0" borderId="0" xfId="0" applyFont="1" applyProtection="1">
      <protection hidden="1"/>
    </xf>
    <xf numFmtId="0" fontId="6" fillId="2" borderId="0" xfId="0" applyFont="1" applyFill="1" applyProtection="1">
      <protection hidden="1"/>
    </xf>
    <xf numFmtId="0" fontId="7" fillId="2" borderId="0" xfId="0" applyFont="1" applyFill="1" applyAlignment="1" applyProtection="1">
      <protection hidden="1"/>
    </xf>
    <xf numFmtId="0" fontId="7" fillId="2" borderId="0" xfId="0" applyFont="1" applyFill="1" applyProtection="1">
      <protection hidden="1"/>
    </xf>
    <xf numFmtId="164" fontId="3" fillId="2" borderId="0" xfId="0" applyNumberFormat="1" applyFont="1" applyFill="1" applyAlignment="1" applyProtection="1">
      <alignment horizontal="right"/>
      <protection hidden="1"/>
    </xf>
    <xf numFmtId="165" fontId="8" fillId="2" borderId="0" xfId="0" applyNumberFormat="1" applyFont="1" applyFill="1" applyAlignment="1" applyProtection="1">
      <alignment horizontal="right"/>
      <protection hidden="1"/>
    </xf>
    <xf numFmtId="0" fontId="8" fillId="2" borderId="0" xfId="0" applyFont="1" applyFill="1" applyAlignment="1" applyProtection="1">
      <alignment horizontal="right"/>
      <protection hidden="1"/>
    </xf>
    <xf numFmtId="0" fontId="9" fillId="2" borderId="0" xfId="0" applyFont="1" applyFill="1" applyProtection="1">
      <protection hidden="1"/>
    </xf>
    <xf numFmtId="49" fontId="10" fillId="2" borderId="0" xfId="0" applyNumberFormat="1" applyFont="1" applyFill="1" applyAlignment="1" applyProtection="1">
      <alignment horizontal="right"/>
      <protection hidden="1"/>
    </xf>
    <xf numFmtId="0" fontId="8" fillId="2" borderId="0" xfId="0" applyFont="1" applyFill="1" applyAlignment="1" applyProtection="1">
      <protection hidden="1"/>
    </xf>
    <xf numFmtId="49" fontId="3" fillId="2" borderId="0" xfId="0" applyNumberFormat="1" applyFont="1" applyFill="1" applyAlignment="1" applyProtection="1">
      <protection hidden="1"/>
    </xf>
    <xf numFmtId="49" fontId="3" fillId="0" borderId="0" xfId="0" applyNumberFormat="1" applyFont="1" applyFill="1" applyAlignment="1" applyProtection="1">
      <protection hidden="1"/>
    </xf>
    <xf numFmtId="0" fontId="7" fillId="2" borderId="0" xfId="0" applyFont="1" applyFill="1" applyProtection="1">
      <protection locked="0"/>
    </xf>
    <xf numFmtId="0" fontId="12" fillId="2" borderId="0" xfId="0" applyFont="1" applyFill="1" applyProtection="1">
      <protection locked="0"/>
    </xf>
    <xf numFmtId="165" fontId="8" fillId="2" borderId="0" xfId="0" applyNumberFormat="1" applyFont="1" applyFill="1" applyAlignment="1" applyProtection="1">
      <alignment horizontal="right"/>
      <protection locked="0"/>
    </xf>
    <xf numFmtId="0" fontId="8" fillId="2" borderId="0" xfId="0" applyFont="1" applyFill="1" applyAlignment="1" applyProtection="1">
      <alignment horizontal="right"/>
      <protection locked="0"/>
    </xf>
    <xf numFmtId="0" fontId="9" fillId="2" borderId="0" xfId="0" applyFont="1" applyFill="1" applyProtection="1">
      <protection locked="0"/>
    </xf>
    <xf numFmtId="164" fontId="3" fillId="2" borderId="0" xfId="0" applyNumberFormat="1" applyFont="1" applyFill="1" applyAlignment="1" applyProtection="1">
      <alignment horizontal="right"/>
      <protection locked="0"/>
    </xf>
    <xf numFmtId="49" fontId="3" fillId="2" borderId="0" xfId="0" applyNumberFormat="1" applyFont="1" applyFill="1" applyAlignment="1" applyProtection="1">
      <protection locked="0"/>
    </xf>
    <xf numFmtId="49" fontId="3" fillId="0" borderId="0" xfId="0" applyNumberFormat="1" applyFont="1" applyFill="1" applyAlignment="1" applyProtection="1">
      <protection locked="0"/>
    </xf>
    <xf numFmtId="166" fontId="14" fillId="4" borderId="4" xfId="1" applyNumberFormat="1" applyFont="1" applyFill="1" applyBorder="1" applyAlignment="1" applyProtection="1">
      <alignment horizontal="right" wrapText="1"/>
      <protection hidden="1"/>
    </xf>
    <xf numFmtId="166" fontId="14"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5" fillId="4" borderId="5" xfId="0" applyFont="1" applyFill="1" applyBorder="1" applyProtection="1">
      <protection hidden="1"/>
    </xf>
    <xf numFmtId="0" fontId="2" fillId="4" borderId="5" xfId="0" applyFont="1" applyFill="1" applyBorder="1" applyAlignment="1" applyProtection="1">
      <alignment horizontal="left" shrinkToFit="1"/>
      <protection hidden="1"/>
    </xf>
    <xf numFmtId="0" fontId="2" fillId="4" borderId="5" xfId="0" applyFont="1" applyFill="1" applyBorder="1" applyProtection="1">
      <protection hidden="1"/>
    </xf>
    <xf numFmtId="0" fontId="8" fillId="4" borderId="5" xfId="0" applyFont="1" applyFill="1" applyBorder="1" applyAlignment="1" applyProtection="1">
      <alignment horizontal="right"/>
      <protection hidden="1"/>
    </xf>
    <xf numFmtId="49" fontId="10" fillId="4" borderId="5" xfId="0" applyNumberFormat="1" applyFont="1" applyFill="1" applyBorder="1" applyAlignment="1" applyProtection="1">
      <alignment horizontal="right"/>
      <protection hidden="1"/>
    </xf>
    <xf numFmtId="0" fontId="9" fillId="4" borderId="5" xfId="0" applyFont="1" applyFill="1" applyBorder="1" applyProtection="1">
      <protection hidden="1"/>
    </xf>
    <xf numFmtId="0" fontId="8" fillId="4" borderId="5" xfId="0" applyFont="1" applyFill="1" applyBorder="1" applyAlignment="1" applyProtection="1">
      <protection hidden="1"/>
    </xf>
    <xf numFmtId="0" fontId="8" fillId="4" borderId="6" xfId="0" applyFont="1" applyFill="1" applyBorder="1" applyAlignment="1" applyProtection="1">
      <alignment horizontal="right"/>
      <protection hidden="1"/>
    </xf>
    <xf numFmtId="166" fontId="14" fillId="4" borderId="7" xfId="1" applyNumberFormat="1" applyFont="1" applyFill="1" applyBorder="1" applyAlignment="1" applyProtection="1">
      <alignment horizontal="right" wrapText="1"/>
      <protection hidden="1"/>
    </xf>
    <xf numFmtId="166" fontId="14"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5" fillId="4" borderId="0" xfId="0" applyFont="1" applyFill="1" applyBorder="1" applyProtection="1">
      <protection hidden="1"/>
    </xf>
    <xf numFmtId="167" fontId="3" fillId="4" borderId="0" xfId="0" applyNumberFormat="1" applyFont="1" applyFill="1" applyBorder="1" applyProtection="1">
      <protection hidden="1"/>
    </xf>
    <xf numFmtId="0" fontId="16" fillId="4" borderId="0" xfId="0" applyFont="1" applyFill="1" applyBorder="1" applyProtection="1">
      <protection hidden="1"/>
    </xf>
    <xf numFmtId="0" fontId="2" fillId="4" borderId="0" xfId="0" applyFont="1" applyFill="1" applyBorder="1" applyProtection="1">
      <protection hidden="1"/>
    </xf>
    <xf numFmtId="0" fontId="8" fillId="4" borderId="0" xfId="0" applyFont="1" applyFill="1" applyBorder="1" applyAlignment="1" applyProtection="1">
      <alignment horizontal="right"/>
      <protection hidden="1"/>
    </xf>
    <xf numFmtId="49" fontId="10" fillId="4" borderId="0" xfId="0" applyNumberFormat="1" applyFont="1" applyFill="1" applyBorder="1" applyAlignment="1" applyProtection="1">
      <alignment horizontal="right"/>
      <protection hidden="1"/>
    </xf>
    <xf numFmtId="0" fontId="9" fillId="4" borderId="0" xfId="0" applyFont="1" applyFill="1" applyBorder="1" applyProtection="1">
      <protection hidden="1"/>
    </xf>
    <xf numFmtId="0" fontId="8" fillId="4" borderId="0" xfId="0" applyFont="1" applyFill="1" applyBorder="1" applyAlignment="1" applyProtection="1">
      <protection hidden="1"/>
    </xf>
    <xf numFmtId="0" fontId="8"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2" fillId="4" borderId="7" xfId="0" applyFont="1" applyFill="1" applyBorder="1" applyProtection="1">
      <protection hidden="1"/>
    </xf>
    <xf numFmtId="166" fontId="14" fillId="4" borderId="9" xfId="1" applyNumberFormat="1" applyFont="1" applyFill="1" applyBorder="1" applyAlignment="1" applyProtection="1">
      <alignment horizontal="right" wrapText="1"/>
      <protection hidden="1"/>
    </xf>
    <xf numFmtId="166" fontId="14"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5" fillId="4" borderId="10" xfId="0" applyFont="1" applyFill="1" applyBorder="1" applyProtection="1">
      <protection hidden="1"/>
    </xf>
    <xf numFmtId="0" fontId="16" fillId="4" borderId="10" xfId="0" applyFont="1" applyFill="1" applyBorder="1" applyProtection="1">
      <protection hidden="1"/>
    </xf>
    <xf numFmtId="0" fontId="2" fillId="4" borderId="10" xfId="0" applyFont="1" applyFill="1" applyBorder="1" applyProtection="1">
      <protection hidden="1"/>
    </xf>
    <xf numFmtId="0" fontId="8" fillId="4" borderId="10" xfId="0" applyFont="1" applyFill="1" applyBorder="1" applyAlignment="1" applyProtection="1">
      <alignment horizontal="right"/>
      <protection hidden="1"/>
    </xf>
    <xf numFmtId="49" fontId="10" fillId="4" borderId="10" xfId="0" applyNumberFormat="1" applyFont="1" applyFill="1" applyBorder="1" applyAlignment="1" applyProtection="1">
      <alignment horizontal="right"/>
      <protection hidden="1"/>
    </xf>
    <xf numFmtId="0" fontId="9" fillId="4" borderId="10" xfId="0" applyFont="1" applyFill="1" applyBorder="1" applyProtection="1">
      <protection hidden="1"/>
    </xf>
    <xf numFmtId="0" fontId="8" fillId="4" borderId="10" xfId="0" applyFont="1" applyFill="1" applyBorder="1" applyAlignment="1" applyProtection="1">
      <protection hidden="1"/>
    </xf>
    <xf numFmtId="0" fontId="8" fillId="4" borderId="11" xfId="0" applyFont="1" applyFill="1" applyBorder="1" applyAlignment="1" applyProtection="1">
      <alignment horizontal="right"/>
      <protection hidden="1"/>
    </xf>
    <xf numFmtId="166" fontId="17" fillId="2" borderId="5" xfId="1" applyNumberFormat="1" applyFont="1" applyFill="1" applyBorder="1" applyAlignment="1" applyProtection="1">
      <alignment horizontal="right" wrapText="1"/>
      <protection hidden="1"/>
    </xf>
    <xf numFmtId="0" fontId="18" fillId="2" borderId="5" xfId="0" applyFont="1" applyFill="1" applyBorder="1" applyProtection="1">
      <protection hidden="1"/>
    </xf>
    <xf numFmtId="167" fontId="17" fillId="2" borderId="5" xfId="0" applyNumberFormat="1" applyFont="1" applyFill="1" applyBorder="1" applyProtection="1">
      <protection hidden="1"/>
    </xf>
    <xf numFmtId="0" fontId="19" fillId="2" borderId="5" xfId="0" applyFont="1" applyFill="1" applyBorder="1" applyProtection="1">
      <protection hidden="1"/>
    </xf>
    <xf numFmtId="0" fontId="20" fillId="2" borderId="5" xfId="0" applyFont="1" applyFill="1" applyBorder="1" applyAlignment="1" applyProtection="1">
      <alignment horizontal="right"/>
      <protection hidden="1"/>
    </xf>
    <xf numFmtId="49" fontId="21" fillId="2" borderId="5" xfId="0" applyNumberFormat="1" applyFont="1" applyFill="1" applyBorder="1" applyAlignment="1" applyProtection="1">
      <alignment horizontal="right"/>
      <protection hidden="1"/>
    </xf>
    <xf numFmtId="0" fontId="22" fillId="2" borderId="5" xfId="0" applyFont="1" applyFill="1" applyBorder="1" applyProtection="1">
      <protection hidden="1"/>
    </xf>
    <xf numFmtId="0" fontId="20" fillId="2" borderId="5" xfId="0" applyFont="1" applyFill="1" applyBorder="1" applyAlignment="1" applyProtection="1">
      <protection hidden="1"/>
    </xf>
    <xf numFmtId="0" fontId="22" fillId="2" borderId="0" xfId="0" applyFont="1" applyFill="1" applyProtection="1">
      <protection hidden="1"/>
    </xf>
    <xf numFmtId="0" fontId="23" fillId="0" borderId="0" xfId="0" applyFont="1" applyProtection="1">
      <protection hidden="1"/>
    </xf>
    <xf numFmtId="0" fontId="24" fillId="0" borderId="0" xfId="0" applyFont="1" applyAlignment="1" applyProtection="1">
      <alignment horizontal="left"/>
      <protection hidden="1"/>
    </xf>
    <xf numFmtId="0" fontId="25" fillId="0" borderId="0" xfId="0" applyNumberFormat="1" applyFont="1" applyAlignment="1" applyProtection="1">
      <alignment horizontal="right" vertical="center" wrapText="1"/>
      <protection hidden="1"/>
    </xf>
    <xf numFmtId="0" fontId="24" fillId="0" borderId="0" xfId="0" applyFont="1" applyProtection="1">
      <protection hidden="1"/>
    </xf>
    <xf numFmtId="1" fontId="24" fillId="0" borderId="0" xfId="0" applyNumberFormat="1" applyFont="1" applyAlignment="1" applyProtection="1">
      <alignment horizontal="right"/>
      <protection hidden="1"/>
    </xf>
    <xf numFmtId="0" fontId="24" fillId="0" borderId="0" xfId="0" applyFont="1" applyAlignment="1" applyProtection="1">
      <alignment horizontal="right"/>
      <protection hidden="1"/>
    </xf>
    <xf numFmtId="49" fontId="24" fillId="0" borderId="0" xfId="0" applyNumberFormat="1" applyFont="1" applyFill="1" applyAlignment="1" applyProtection="1">
      <alignment horizontal="right"/>
      <protection hidden="1"/>
    </xf>
    <xf numFmtId="0" fontId="24" fillId="0" borderId="0" xfId="0" applyFont="1" applyAlignment="1" applyProtection="1">
      <protection hidden="1"/>
    </xf>
    <xf numFmtId="49" fontId="24" fillId="0" borderId="0" xfId="0" applyNumberFormat="1" applyFont="1" applyAlignment="1" applyProtection="1">
      <protection hidden="1"/>
    </xf>
    <xf numFmtId="49" fontId="24" fillId="0" borderId="0" xfId="0" applyNumberFormat="1" applyFont="1" applyFill="1" applyAlignment="1" applyProtection="1">
      <protection hidden="1"/>
    </xf>
    <xf numFmtId="0" fontId="23" fillId="0" borderId="0" xfId="0" applyFont="1" applyFill="1" applyAlignment="1" applyProtection="1">
      <alignment vertical="center"/>
      <protection hidden="1"/>
    </xf>
    <xf numFmtId="1" fontId="24" fillId="0" borderId="0" xfId="0" applyNumberFormat="1" applyFont="1" applyFill="1" applyAlignment="1" applyProtection="1">
      <alignment vertical="center" wrapText="1"/>
      <protection hidden="1"/>
    </xf>
    <xf numFmtId="1" fontId="24" fillId="0" borderId="0" xfId="0" applyNumberFormat="1" applyFont="1" applyFill="1" applyAlignment="1" applyProtection="1">
      <alignment horizontal="left" vertical="center" wrapText="1"/>
      <protection hidden="1"/>
    </xf>
    <xf numFmtId="0" fontId="24" fillId="0" borderId="0" xfId="0" applyFont="1" applyFill="1" applyProtection="1">
      <protection hidden="1"/>
    </xf>
    <xf numFmtId="0" fontId="26" fillId="0" borderId="0" xfId="0" applyFont="1" applyAlignment="1" applyProtection="1">
      <alignment horizontal="left"/>
      <protection hidden="1"/>
    </xf>
    <xf numFmtId="0" fontId="27" fillId="0" borderId="0" xfId="0" applyFont="1" applyFill="1" applyAlignment="1" applyProtection="1">
      <alignment horizontal="left" vertical="center"/>
      <protection locked="0"/>
    </xf>
    <xf numFmtId="2" fontId="28" fillId="5" borderId="0" xfId="2" applyNumberFormat="1" applyFont="1" applyFill="1" applyBorder="1" applyAlignment="1" applyProtection="1">
      <alignment horizontal="left" vertical="center"/>
      <protection locked="0"/>
    </xf>
    <xf numFmtId="2" fontId="29" fillId="5" borderId="0" xfId="2" applyNumberFormat="1" applyFont="1" applyFill="1" applyBorder="1" applyAlignment="1" applyProtection="1">
      <alignment horizontal="left" vertical="center"/>
      <protection locked="0"/>
    </xf>
    <xf numFmtId="0" fontId="30" fillId="5" borderId="0" xfId="0" applyNumberFormat="1" applyFont="1" applyFill="1" applyAlignment="1" applyProtection="1">
      <alignment horizontal="right" vertical="center" wrapText="1"/>
      <protection locked="0"/>
    </xf>
    <xf numFmtId="0" fontId="31" fillId="5" borderId="0" xfId="0" applyNumberFormat="1" applyFont="1" applyFill="1" applyAlignment="1" applyProtection="1">
      <alignment horizontal="left" vertical="center" wrapText="1"/>
      <protection locked="0"/>
    </xf>
    <xf numFmtId="0" fontId="4" fillId="5" borderId="0" xfId="0" applyNumberFormat="1" applyFont="1" applyFill="1" applyAlignment="1" applyProtection="1">
      <alignment horizontal="left"/>
      <protection locked="0"/>
    </xf>
    <xf numFmtId="0" fontId="4" fillId="5" borderId="0" xfId="0" applyFont="1" applyFill="1" applyAlignment="1" applyProtection="1">
      <alignment horizontal="left"/>
      <protection locked="0"/>
    </xf>
    <xf numFmtId="0" fontId="14" fillId="6" borderId="0" xfId="3" applyFont="1" applyFill="1" applyBorder="1" applyAlignment="1" applyProtection="1">
      <alignment horizontal="center"/>
      <protection locked="0"/>
    </xf>
    <xf numFmtId="0" fontId="0" fillId="0" borderId="0" xfId="0" applyAlignment="1"/>
    <xf numFmtId="0" fontId="3" fillId="7" borderId="0" xfId="3" applyFont="1" applyFill="1" applyBorder="1" applyAlignment="1" applyProtection="1">
      <alignment wrapText="1"/>
      <protection locked="0"/>
    </xf>
    <xf numFmtId="0" fontId="3" fillId="7" borderId="0" xfId="3" applyFont="1" applyFill="1" applyBorder="1" applyAlignment="1" applyProtection="1">
      <alignment horizontal="center" wrapText="1"/>
      <protection locked="0"/>
    </xf>
    <xf numFmtId="168" fontId="3" fillId="7" borderId="0" xfId="3" applyNumberFormat="1" applyFont="1" applyFill="1" applyBorder="1" applyAlignment="1" applyProtection="1">
      <alignment horizontal="right" wrapText="1"/>
      <protection locked="0"/>
    </xf>
    <xf numFmtId="168" fontId="4" fillId="7" borderId="0" xfId="3" applyNumberFormat="1" applyFont="1" applyFill="1" applyBorder="1" applyAlignment="1" applyProtection="1">
      <alignment horizontal="left" wrapText="1"/>
      <protection locked="0"/>
    </xf>
    <xf numFmtId="168" fontId="4" fillId="7" borderId="0" xfId="3" applyNumberFormat="1" applyFont="1" applyFill="1" applyBorder="1" applyAlignment="1" applyProtection="1">
      <alignment horizontal="right" wrapText="1"/>
      <protection locked="0"/>
    </xf>
    <xf numFmtId="168" fontId="34" fillId="0" borderId="0" xfId="3" applyNumberFormat="1" applyFont="1" applyFill="1" applyBorder="1" applyAlignment="1" applyProtection="1">
      <alignment horizontal="left" wrapText="1"/>
      <protection locked="0"/>
    </xf>
    <xf numFmtId="0" fontId="2" fillId="0" borderId="0" xfId="0" applyFont="1" applyFill="1" applyProtection="1">
      <protection locked="0"/>
    </xf>
    <xf numFmtId="0" fontId="14" fillId="8" borderId="0" xfId="3" applyFont="1" applyFill="1" applyBorder="1" applyAlignment="1" applyProtection="1">
      <alignment wrapText="1"/>
      <protection locked="0"/>
    </xf>
    <xf numFmtId="0" fontId="14" fillId="8" borderId="0" xfId="3" applyFont="1" applyFill="1" applyBorder="1" applyAlignment="1" applyProtection="1">
      <alignment horizontal="center" wrapText="1"/>
      <protection locked="0"/>
    </xf>
    <xf numFmtId="168" fontId="14" fillId="7" borderId="0" xfId="3" applyNumberFormat="1" applyFont="1" applyFill="1" applyBorder="1" applyAlignment="1" applyProtection="1">
      <alignment horizontal="right" wrapText="1"/>
      <protection locked="0"/>
    </xf>
    <xf numFmtId="168" fontId="34" fillId="7" borderId="0" xfId="3" applyNumberFormat="1" applyFont="1" applyFill="1" applyBorder="1" applyAlignment="1" applyProtection="1">
      <alignment horizontal="left" wrapText="1"/>
      <protection locked="0"/>
    </xf>
    <xf numFmtId="168" fontId="34" fillId="7" borderId="0" xfId="3" applyNumberFormat="1" applyFont="1" applyFill="1" applyBorder="1" applyAlignment="1" applyProtection="1">
      <alignment horizontal="right" wrapText="1"/>
      <protection locked="0"/>
    </xf>
    <xf numFmtId="168" fontId="4" fillId="0" borderId="0" xfId="3" applyNumberFormat="1" applyFont="1" applyFill="1" applyBorder="1" applyAlignment="1" applyProtection="1">
      <alignment horizontal="left" wrapText="1"/>
      <protection locked="0"/>
    </xf>
    <xf numFmtId="0" fontId="14" fillId="7" borderId="0" xfId="3" applyFont="1" applyFill="1" applyBorder="1" applyAlignment="1" applyProtection="1">
      <alignment wrapText="1"/>
      <protection locked="0"/>
    </xf>
    <xf numFmtId="0" fontId="14" fillId="7" borderId="0" xfId="3" applyFont="1" applyFill="1" applyBorder="1" applyAlignment="1" applyProtection="1">
      <alignment horizontal="center" wrapText="1"/>
      <protection locked="0"/>
    </xf>
    <xf numFmtId="0" fontId="14" fillId="0" borderId="0" xfId="3" applyFont="1" applyFill="1" applyBorder="1" applyAlignment="1" applyProtection="1">
      <alignment wrapText="1"/>
      <protection locked="0"/>
    </xf>
    <xf numFmtId="0" fontId="14" fillId="0" borderId="0" xfId="3" applyFont="1" applyFill="1" applyBorder="1" applyAlignment="1" applyProtection="1">
      <alignment horizontal="center" wrapText="1"/>
      <protection locked="0"/>
    </xf>
    <xf numFmtId="168" fontId="14" fillId="0" borderId="0" xfId="3" applyNumberFormat="1" applyFont="1" applyFill="1" applyBorder="1" applyAlignment="1" applyProtection="1">
      <alignment horizontal="right" wrapText="1"/>
      <protection locked="0"/>
    </xf>
    <xf numFmtId="168" fontId="34" fillId="0" borderId="0" xfId="3" applyNumberFormat="1" applyFont="1" applyFill="1" applyBorder="1" applyAlignment="1" applyProtection="1">
      <alignment horizontal="right" wrapText="1"/>
      <protection locked="0"/>
    </xf>
    <xf numFmtId="0" fontId="3" fillId="0" borderId="0" xfId="3" applyFont="1" applyFill="1" applyBorder="1" applyAlignment="1" applyProtection="1">
      <alignment wrapText="1"/>
      <protection locked="0"/>
    </xf>
    <xf numFmtId="0" fontId="3" fillId="0" borderId="0" xfId="3" applyFont="1" applyFill="1" applyBorder="1" applyAlignment="1" applyProtection="1">
      <alignment horizontal="center" wrapText="1"/>
      <protection locked="0"/>
    </xf>
    <xf numFmtId="168" fontId="3" fillId="0" borderId="0" xfId="3" applyNumberFormat="1" applyFont="1" applyFill="1" applyBorder="1" applyAlignment="1" applyProtection="1">
      <alignment horizontal="right" wrapText="1"/>
      <protection locked="0"/>
    </xf>
    <xf numFmtId="168" fontId="4" fillId="0" borderId="0" xfId="3" applyNumberFormat="1" applyFont="1" applyFill="1" applyBorder="1" applyAlignment="1" applyProtection="1">
      <alignment horizontal="right" wrapText="1"/>
      <protection locked="0"/>
    </xf>
    <xf numFmtId="0" fontId="0" fillId="0" borderId="0" xfId="0" applyFill="1" applyProtection="1">
      <protection locked="0"/>
    </xf>
    <xf numFmtId="0" fontId="14" fillId="9" borderId="0" xfId="3" applyFont="1" applyFill="1" applyBorder="1" applyAlignment="1" applyProtection="1">
      <alignment wrapText="1"/>
      <protection locked="0"/>
    </xf>
    <xf numFmtId="168" fontId="14" fillId="9" borderId="0" xfId="3" applyNumberFormat="1" applyFont="1" applyFill="1" applyBorder="1" applyAlignment="1" applyProtection="1">
      <alignment horizontal="right" wrapText="1"/>
      <protection locked="0"/>
    </xf>
    <xf numFmtId="168" fontId="34" fillId="9" borderId="0" xfId="3" applyNumberFormat="1" applyFont="1" applyFill="1" applyBorder="1" applyAlignment="1" applyProtection="1">
      <alignment horizontal="left" wrapText="1"/>
      <protection locked="0"/>
    </xf>
    <xf numFmtId="0" fontId="4" fillId="6" borderId="0" xfId="0" applyFont="1" applyFill="1" applyAlignment="1" applyProtection="1">
      <alignment horizontal="left"/>
      <protection locked="0"/>
    </xf>
    <xf numFmtId="0" fontId="35" fillId="0" borderId="0" xfId="0" applyFont="1" applyAlignment="1" applyProtection="1">
      <alignment horizontal="left"/>
      <protection locked="0"/>
    </xf>
    <xf numFmtId="0" fontId="36" fillId="0" borderId="0" xfId="0" applyFont="1" applyAlignment="1" applyProtection="1">
      <alignment horizontal="left"/>
      <protection locked="0"/>
    </xf>
    <xf numFmtId="0" fontId="37" fillId="0" borderId="0" xfId="0" applyFont="1" applyAlignment="1" applyProtection="1">
      <alignment horizontal="left"/>
      <protection locked="0"/>
    </xf>
    <xf numFmtId="166" fontId="36" fillId="0" borderId="0" xfId="0" applyNumberFormat="1" applyFont="1" applyAlignment="1" applyProtection="1">
      <alignment horizontal="left"/>
      <protection locked="0"/>
    </xf>
    <xf numFmtId="166" fontId="37" fillId="0" borderId="0" xfId="0" applyNumberFormat="1" applyFont="1" applyAlignment="1" applyProtection="1">
      <alignment horizontal="left"/>
      <protection locked="0"/>
    </xf>
    <xf numFmtId="0" fontId="37" fillId="0" borderId="0" xfId="0" applyFont="1" applyFill="1" applyAlignment="1" applyProtection="1">
      <alignment horizontal="left"/>
      <protection locked="0"/>
    </xf>
    <xf numFmtId="0" fontId="38" fillId="0" borderId="0" xfId="0" applyFont="1" applyProtection="1">
      <protection locked="0"/>
    </xf>
    <xf numFmtId="0" fontId="35" fillId="0" borderId="0" xfId="0" applyFont="1" applyAlignment="1" applyProtection="1">
      <alignment horizontal="left" wrapText="1"/>
      <protection locked="0"/>
    </xf>
    <xf numFmtId="0" fontId="39" fillId="0" borderId="0" xfId="0" applyFont="1" applyAlignment="1" applyProtection="1">
      <alignment horizontal="left" wrapText="1"/>
      <protection locked="0"/>
    </xf>
    <xf numFmtId="49" fontId="3" fillId="0" borderId="0" xfId="0" applyNumberFormat="1" applyFont="1" applyBorder="1" applyAlignment="1" applyProtection="1">
      <protection locked="0"/>
    </xf>
    <xf numFmtId="166" fontId="3" fillId="0" borderId="0" xfId="0" applyNumberFormat="1" applyFont="1" applyBorder="1" applyAlignment="1" applyProtection="1">
      <protection locked="0"/>
    </xf>
    <xf numFmtId="49" fontId="8" fillId="0" borderId="0" xfId="0" applyNumberFormat="1" applyFont="1" applyBorder="1" applyAlignment="1" applyProtection="1">
      <protection locked="0"/>
    </xf>
    <xf numFmtId="49" fontId="8" fillId="0" borderId="0" xfId="0" applyNumberFormat="1" applyFont="1" applyAlignment="1" applyProtection="1">
      <protection locked="0"/>
    </xf>
    <xf numFmtId="49" fontId="3" fillId="0" borderId="0" xfId="0" applyNumberFormat="1" applyFont="1" applyAlignment="1" applyProtection="1">
      <protection locked="0"/>
    </xf>
    <xf numFmtId="0" fontId="9" fillId="0" borderId="0" xfId="0" applyFont="1" applyProtection="1">
      <protection locked="0"/>
    </xf>
    <xf numFmtId="49" fontId="4" fillId="0" borderId="0" xfId="0" applyNumberFormat="1" applyFont="1" applyBorder="1" applyAlignment="1" applyProtection="1">
      <alignment horizontal="left"/>
      <protection locked="0"/>
    </xf>
    <xf numFmtId="49" fontId="4" fillId="0" borderId="0" xfId="0" applyNumberFormat="1" applyFont="1" applyFill="1" applyBorder="1" applyAlignment="1" applyProtection="1">
      <alignment horizontal="left"/>
      <protection locked="0"/>
    </xf>
    <xf numFmtId="0" fontId="44" fillId="0" borderId="0" xfId="0" applyFont="1" applyAlignment="1" applyProtection="1">
      <alignment wrapText="1"/>
      <protection locked="0"/>
    </xf>
    <xf numFmtId="0" fontId="45" fillId="0" borderId="0" xfId="0" applyFont="1" applyAlignment="1" applyProtection="1">
      <alignment wrapText="1"/>
      <protection locked="0"/>
    </xf>
    <xf numFmtId="166" fontId="46" fillId="0" borderId="0" xfId="0" applyNumberFormat="1" applyFont="1" applyAlignment="1" applyProtection="1">
      <alignment wrapText="1"/>
      <protection locked="0"/>
    </xf>
    <xf numFmtId="0" fontId="46" fillId="0" borderId="0" xfId="0" applyFont="1" applyAlignment="1" applyProtection="1">
      <alignment wrapText="1"/>
      <protection locked="0"/>
    </xf>
    <xf numFmtId="0" fontId="46" fillId="0" borderId="0" xfId="0" applyFont="1" applyProtection="1">
      <protection locked="0"/>
    </xf>
    <xf numFmtId="0" fontId="47" fillId="0" borderId="0" xfId="0" applyFont="1" applyProtection="1">
      <protection locked="0"/>
    </xf>
    <xf numFmtId="168" fontId="34" fillId="0" borderId="0" xfId="2" applyNumberFormat="1" applyFont="1" applyFill="1" applyBorder="1" applyAlignment="1" applyProtection="1">
      <alignment horizontal="left" wrapText="1"/>
      <protection locked="0"/>
    </xf>
    <xf numFmtId="0" fontId="14" fillId="0" borderId="0" xfId="2" applyFont="1" applyFill="1" applyBorder="1" applyAlignment="1">
      <alignment horizontal="center" vertical="center" wrapText="1"/>
    </xf>
    <xf numFmtId="0" fontId="14" fillId="0" borderId="0" xfId="2" applyFont="1" applyFill="1" applyBorder="1" applyAlignment="1">
      <alignment wrapText="1"/>
    </xf>
    <xf numFmtId="0" fontId="3" fillId="0" borderId="0" xfId="0" applyFont="1" applyAlignment="1" applyProtection="1">
      <alignment horizontal="right"/>
      <protection locked="0"/>
    </xf>
    <xf numFmtId="0" fontId="9" fillId="0" borderId="0" xfId="0" applyFont="1" applyFill="1" applyProtection="1">
      <protection locked="0"/>
    </xf>
    <xf numFmtId="0" fontId="44" fillId="0" borderId="0" xfId="0" applyFont="1" applyAlignment="1" applyProtection="1">
      <alignment horizontal="left"/>
      <protection locked="0"/>
    </xf>
    <xf numFmtId="0" fontId="2" fillId="0" borderId="0" xfId="0" applyFont="1" applyAlignment="1" applyProtection="1">
      <alignment horizontal="left"/>
      <protection locked="0"/>
    </xf>
    <xf numFmtId="166" fontId="2" fillId="0" borderId="0" xfId="0" applyNumberFormat="1" applyFont="1" applyAlignment="1" applyProtection="1">
      <alignment horizontal="left"/>
      <protection locked="0"/>
    </xf>
    <xf numFmtId="0" fontId="32" fillId="0" borderId="0" xfId="0" applyFont="1" applyAlignment="1" applyProtection="1">
      <alignment horizontal="left"/>
      <protection locked="0"/>
    </xf>
    <xf numFmtId="166" fontId="9" fillId="0" borderId="0" xfId="0" applyNumberFormat="1" applyFont="1" applyAlignment="1" applyProtection="1">
      <alignment horizontal="left"/>
      <protection locked="0"/>
    </xf>
    <xf numFmtId="165" fontId="3" fillId="0" borderId="0" xfId="0" applyNumberFormat="1" applyFont="1" applyAlignment="1" applyProtection="1">
      <alignment horizontal="right"/>
      <protection locked="0"/>
    </xf>
    <xf numFmtId="0" fontId="9" fillId="0" borderId="0" xfId="0" applyFont="1" applyAlignment="1" applyProtection="1">
      <alignment horizontal="left"/>
      <protection locked="0"/>
    </xf>
    <xf numFmtId="166" fontId="32" fillId="0" borderId="0" xfId="0" applyNumberFormat="1" applyFont="1" applyProtection="1">
      <protection locked="0"/>
    </xf>
    <xf numFmtId="166" fontId="2" fillId="0" borderId="0" xfId="0" applyNumberFormat="1" applyFont="1" applyProtection="1">
      <protection locked="0"/>
    </xf>
    <xf numFmtId="0" fontId="30" fillId="0" borderId="0" xfId="0" applyFont="1" applyAlignment="1" applyProtection="1">
      <alignment horizontal="left" wrapText="1"/>
      <protection locked="0"/>
    </xf>
    <xf numFmtId="0" fontId="2" fillId="0" borderId="0" xfId="0" applyFont="1" applyAlignment="1" applyProtection="1">
      <alignment horizontal="left" wrapText="1"/>
      <protection locked="0"/>
    </xf>
    <xf numFmtId="166" fontId="2" fillId="0" borderId="0" xfId="0" applyNumberFormat="1" applyFont="1" applyAlignment="1" applyProtection="1">
      <alignment horizontal="left" wrapText="1"/>
      <protection locked="0"/>
    </xf>
    <xf numFmtId="0" fontId="32" fillId="0" borderId="0" xfId="0" applyFont="1" applyAlignment="1" applyProtection="1">
      <alignment horizontal="left" wrapText="1"/>
      <protection locked="0"/>
    </xf>
    <xf numFmtId="166" fontId="9" fillId="0" borderId="0" xfId="0" applyNumberFormat="1" applyFont="1" applyAlignment="1" applyProtection="1">
      <alignment horizontal="left" wrapText="1"/>
      <protection locked="0"/>
    </xf>
    <xf numFmtId="165" fontId="3" fillId="0" borderId="0" xfId="0" applyNumberFormat="1" applyFont="1" applyAlignment="1" applyProtection="1">
      <alignment horizontal="right" wrapText="1"/>
      <protection locked="0"/>
    </xf>
    <xf numFmtId="1" fontId="2" fillId="0" borderId="0" xfId="0" applyNumberFormat="1" applyFont="1" applyAlignment="1" applyProtection="1">
      <alignment horizontal="left" wrapText="1"/>
      <protection locked="0"/>
    </xf>
    <xf numFmtId="0" fontId="9" fillId="0" borderId="0" xfId="0" applyFont="1" applyAlignment="1" applyProtection="1">
      <alignment horizontal="left" wrapText="1"/>
      <protection locked="0"/>
    </xf>
    <xf numFmtId="0" fontId="44" fillId="0" borderId="0" xfId="0" applyFont="1" applyAlignment="1"/>
    <xf numFmtId="0" fontId="3" fillId="0" borderId="0" xfId="0" applyFont="1" applyAlignment="1"/>
    <xf numFmtId="166" fontId="0" fillId="0" borderId="0" xfId="0" applyNumberFormat="1" applyAlignment="1"/>
    <xf numFmtId="0" fontId="9" fillId="0" borderId="0" xfId="0" applyFont="1" applyAlignment="1"/>
    <xf numFmtId="166" fontId="3" fillId="0" borderId="0" xfId="0" applyNumberFormat="1" applyFont="1" applyAlignment="1">
      <alignment wrapText="1"/>
    </xf>
    <xf numFmtId="0" fontId="4" fillId="0" borderId="0" xfId="0" applyFont="1" applyAlignment="1">
      <alignment horizontal="left"/>
    </xf>
    <xf numFmtId="0" fontId="3" fillId="0" borderId="0" xfId="0" applyFont="1"/>
    <xf numFmtId="0" fontId="2" fillId="0" borderId="0" xfId="0" applyFont="1"/>
    <xf numFmtId="0" fontId="2" fillId="0" borderId="0" xfId="0" applyFont="1" applyFill="1"/>
    <xf numFmtId="0" fontId="30" fillId="0" borderId="0" xfId="0" applyFont="1" applyAlignment="1" applyProtection="1">
      <alignment horizontal="left" wrapText="1"/>
      <protection locked="0"/>
    </xf>
    <xf numFmtId="0" fontId="0" fillId="0" borderId="0" xfId="0" applyAlignment="1"/>
    <xf numFmtId="0" fontId="3" fillId="0" borderId="0" xfId="0" applyFont="1" applyAlignment="1" applyProtection="1">
      <alignment horizontal="left" wrapText="1"/>
      <protection locked="0"/>
    </xf>
    <xf numFmtId="0" fontId="14" fillId="0" borderId="0" xfId="5" applyFont="1" applyFill="1" applyBorder="1" applyAlignment="1">
      <alignment wrapText="1"/>
    </xf>
    <xf numFmtId="0" fontId="0" fillId="0" borderId="0" xfId="0" applyAlignment="1">
      <alignment wrapText="1"/>
    </xf>
    <xf numFmtId="0" fontId="14" fillId="0" borderId="0" xfId="2" applyFont="1" applyFill="1" applyBorder="1" applyAlignment="1">
      <alignment wrapText="1"/>
    </xf>
    <xf numFmtId="0" fontId="3" fillId="0" borderId="0" xfId="0" applyFont="1" applyAlignment="1" applyProtection="1">
      <alignment wrapText="1"/>
      <protection locked="0"/>
    </xf>
    <xf numFmtId="49" fontId="3" fillId="0" borderId="0" xfId="4" applyNumberFormat="1" applyFont="1" applyAlignment="1" applyProtection="1">
      <alignment horizontal="left" wrapText="1"/>
      <protection locked="0"/>
    </xf>
    <xf numFmtId="0" fontId="2" fillId="0" borderId="0" xfId="0" applyFont="1" applyAlignment="1"/>
    <xf numFmtId="49" fontId="42" fillId="0" borderId="0" xfId="4" applyNumberFormat="1" applyFont="1" applyAlignment="1" applyProtection="1">
      <alignment horizontal="left" wrapText="1"/>
      <protection locked="0"/>
    </xf>
    <xf numFmtId="0" fontId="40" fillId="0" borderId="0" xfId="4" applyAlignment="1"/>
    <xf numFmtId="0" fontId="0" fillId="3" borderId="1" xfId="0" applyFont="1" applyFill="1" applyBorder="1" applyAlignment="1" applyProtection="1">
      <alignment horizontal="left" shrinkToFit="1"/>
      <protection locked="0"/>
    </xf>
    <xf numFmtId="0" fontId="2" fillId="3" borderId="2" xfId="0" applyFont="1" applyFill="1" applyBorder="1" applyAlignment="1" applyProtection="1">
      <alignment horizontal="left" shrinkToFit="1"/>
      <protection locked="0"/>
    </xf>
    <xf numFmtId="0" fontId="2" fillId="3" borderId="3" xfId="0" applyFont="1" applyFill="1" applyBorder="1" applyAlignment="1" applyProtection="1">
      <alignment horizontal="left" shrinkToFit="1"/>
      <protection locked="0"/>
    </xf>
    <xf numFmtId="1" fontId="32" fillId="6" borderId="0" xfId="0" applyNumberFormat="1" applyFont="1" applyFill="1" applyAlignment="1" applyProtection="1">
      <alignment horizontal="center" vertical="center" wrapText="1"/>
      <protection locked="0"/>
    </xf>
    <xf numFmtId="0" fontId="35" fillId="0" borderId="0" xfId="0" applyFont="1" applyFill="1" applyAlignment="1" applyProtection="1">
      <alignment horizontal="left" wrapText="1"/>
      <protection locked="0"/>
    </xf>
    <xf numFmtId="0" fontId="3" fillId="0" borderId="0" xfId="0" applyFont="1" applyAlignment="1">
      <alignment wrapText="1"/>
    </xf>
    <xf numFmtId="49" fontId="41" fillId="0" borderId="0" xfId="4" applyNumberFormat="1" applyFont="1" applyAlignment="1" applyProtection="1">
      <alignment horizontal="left"/>
      <protection locked="0"/>
    </xf>
    <xf numFmtId="49" fontId="40" fillId="0" borderId="0" xfId="4" applyNumberFormat="1" applyAlignment="1" applyProtection="1">
      <alignment horizontal="left"/>
      <protection locked="0"/>
    </xf>
    <xf numFmtId="49" fontId="41" fillId="0" borderId="0" xfId="4" applyNumberFormat="1" applyFont="1" applyAlignment="1" applyProtection="1">
      <alignment horizontal="left" wrapText="1"/>
      <protection locked="0"/>
    </xf>
    <xf numFmtId="49" fontId="40" fillId="0" borderId="0" xfId="4" applyNumberFormat="1" applyAlignment="1" applyProtection="1">
      <alignment horizontal="left" wrapText="1"/>
      <protection locked="0"/>
    </xf>
  </cellXfs>
  <cellStyles count="15">
    <cellStyle name="Hyperlink" xfId="4" builtinId="8"/>
    <cellStyle name="Normal" xfId="0" builtinId="0"/>
    <cellStyle name="Normal 2" xfId="6"/>
    <cellStyle name="Normal 2 2" xfId="7"/>
    <cellStyle name="Normal 3" xfId="8"/>
    <cellStyle name="Normal 4" xfId="9"/>
    <cellStyle name="Normal 5" xfId="10"/>
    <cellStyle name="Normal 6" xfId="11"/>
    <cellStyle name="Normal 7" xfId="12"/>
    <cellStyle name="Normal 8" xfId="13"/>
    <cellStyle name="Normal 8 2" xfId="14"/>
    <cellStyle name="Normal_NOx" xfId="1"/>
    <cellStyle name="Normal_Sheet1" xfId="2"/>
    <cellStyle name="Normal_Sheet1 2" xfId="5"/>
    <cellStyle name="Normal_Sheet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fr-FR"/>
              <a:t>Renewable</a:t>
            </a:r>
            <a:r>
              <a:rPr lang="fr-FR" baseline="0"/>
              <a:t> freshwater resources per capita</a:t>
            </a:r>
            <a:endParaRPr lang="fr-FR"/>
          </a:p>
        </c:rich>
      </c:tx>
      <c:layout>
        <c:manualLayout>
          <c:xMode val="edge"/>
          <c:yMode val="edge"/>
          <c:x val="0.36921568221503509"/>
          <c:y val="3.2520363498402351E-2"/>
        </c:manualLayout>
      </c:layout>
      <c:overlay val="0"/>
      <c:spPr>
        <a:noFill/>
        <a:ln w="25400">
          <a:noFill/>
        </a:ln>
      </c:spPr>
    </c:title>
    <c:autoTitleDeleted val="0"/>
    <c:plotArea>
      <c:layout>
        <c:manualLayout>
          <c:layoutTarget val="inner"/>
          <c:xMode val="edge"/>
          <c:yMode val="edge"/>
          <c:x val="0.19316507328214477"/>
          <c:y val="0.15447215793380786"/>
          <c:w val="0.7845473745613265"/>
          <c:h val="0.60975851815976789"/>
        </c:manualLayout>
      </c:layout>
      <c:barChart>
        <c:barDir val="col"/>
        <c:grouping val="clustered"/>
        <c:varyColors val="0"/>
        <c:ser>
          <c:idx val="0"/>
          <c:order val="0"/>
          <c:tx>
            <c:strRef>
              <c:f>'Renewable fresh per cap'!$D$30:$AP$30</c:f>
              <c:strCache>
                <c:ptCount val="1"/>
                <c:pt idx="0">
                  <c:v>1990 1995 1996 1997 1998 1999 2000 2001 2002 2003 2004 2005 2006 2007 2008 2009 2010 2011 2012 2013</c:v>
                </c:pt>
              </c:strCache>
            </c:strRef>
          </c:tx>
          <c:invertIfNegative val="0"/>
          <c:cat>
            <c:numRef>
              <c:f>('Renewable fresh per cap'!$D$30,'Renewable fresh per cap'!$F$30,'Renewable fresh per cap'!$H$30,'Renewable fresh per cap'!$J$30,'Renewable fresh per cap'!$L$30,'Renewable fresh per cap'!$N$30,'Renewable fresh per cap'!$P$30,'Renewable fresh per cap'!$R$30,'Renewable fresh per cap'!$T$30,'Renewable fresh per cap'!$V$30,'Renewable fresh per cap'!$X$30,'Renewable fresh per cap'!$Z$30,'Renewable fresh per cap'!$AB$30,'Renewable fresh per cap'!$AD$30,'Renewable fresh per cap'!$AF$30,'Renewable fresh per cap'!$AH$30,'Renewable fresh per cap'!$AJ$30,'Renewable fresh per cap'!$AL$30,'Renewable fresh per cap'!$AN$30,'Renewable fresh per cap'!$AP$30)</c:f>
              <c:numCache>
                <c:formatCode>General</c:formatCode>
                <c:ptCount val="20"/>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numCache>
            </c:numRef>
          </c:cat>
          <c:val>
            <c:numRef>
              <c:f>('Renewable fresh per cap'!$D$29,'Renewable fresh per cap'!$F$29,'Renewable fresh per cap'!$H$29,'Renewable fresh per cap'!$J$29,'Renewable fresh per cap'!$L$29,'Renewable fresh per cap'!$N$29,'Renewable fresh per cap'!$P$29,'Renewable fresh per cap'!$R$29,'Renewable fresh per cap'!$T$29,'Renewable fresh per cap'!$V$29,'Renewable fresh per cap'!$X$29,'Renewable fresh per cap'!$Z$29,'Renewable fresh per cap'!$AB$29,'Renewable fresh per cap'!$AD$29,'Renewable fresh per cap'!$AF$29,'Renewable fresh per cap'!$AH$29,'Renewable fresh per cap'!$AJ$29,'Renewable fresh per cap'!$AL$29,'Renewable fresh per cap'!$AN$29,'Renewable fresh per cap'!$AP$29)</c:f>
              <c:numCache>
                <c:formatCode>0</c:formatCode>
                <c:ptCount val="20"/>
                <c:pt idx="0">
                  <c:v>0</c:v>
                </c:pt>
                <c:pt idx="1">
                  <c:v>0</c:v>
                </c:pt>
                <c:pt idx="2" formatCode="General">
                  <c:v>0</c:v>
                </c:pt>
                <c:pt idx="3" formatCode="General">
                  <c:v>0</c:v>
                </c:pt>
                <c:pt idx="4" formatCode="General">
                  <c:v>0</c:v>
                </c:pt>
                <c:pt idx="5" formatCode="General">
                  <c:v>0</c:v>
                </c:pt>
                <c:pt idx="6" formatCode="General">
                  <c:v>354.35227002553711</c:v>
                </c:pt>
                <c:pt idx="7" formatCode="General">
                  <c:v>324.30820580481617</c:v>
                </c:pt>
                <c:pt idx="8" formatCode="General">
                  <c:v>320.25245583931201</c:v>
                </c:pt>
                <c:pt idx="9" formatCode="General">
                  <c:v>348.07963207526029</c:v>
                </c:pt>
                <c:pt idx="10" formatCode="General">
                  <c:v>343.60004540298576</c:v>
                </c:pt>
                <c:pt idx="11" formatCode="General">
                  <c:v>338.94548217023822</c:v>
                </c:pt>
                <c:pt idx="12" formatCode="General">
                  <c:v>376.51120046005065</c:v>
                </c:pt>
                <c:pt idx="13" formatCode="General">
                  <c:v>370.87767075630296</c:v>
                </c:pt>
                <c:pt idx="14" formatCode="General">
                  <c:v>365.02767698046762</c:v>
                </c:pt>
                <c:pt idx="15" formatCode="General">
                  <c:v>358.93665263818582</c:v>
                </c:pt>
                <c:pt idx="16" formatCode="General">
                  <c:v>352.61804677906986</c:v>
                </c:pt>
                <c:pt idx="17" formatCode="General">
                  <c:v>346.07822855009482</c:v>
                </c:pt>
                <c:pt idx="18" formatCode="General">
                  <c:v>339.40156188822016</c:v>
                </c:pt>
                <c:pt idx="19" formatCode="General">
                  <c:v>0</c:v>
                </c:pt>
              </c:numCache>
            </c:numRef>
          </c:val>
        </c:ser>
        <c:dLbls>
          <c:showLegendKey val="0"/>
          <c:showVal val="0"/>
          <c:showCatName val="0"/>
          <c:showSerName val="0"/>
          <c:showPercent val="0"/>
          <c:showBubbleSize val="0"/>
        </c:dLbls>
        <c:gapWidth val="30"/>
        <c:axId val="205283712"/>
        <c:axId val="205285248"/>
      </c:barChart>
      <c:catAx>
        <c:axId val="2052837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05285248"/>
        <c:crosses val="autoZero"/>
        <c:auto val="1"/>
        <c:lblAlgn val="ctr"/>
        <c:lblOffset val="100"/>
        <c:tickLblSkip val="1"/>
        <c:tickMarkSkip val="1"/>
        <c:noMultiLvlLbl val="0"/>
      </c:catAx>
      <c:valAx>
        <c:axId val="20528524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Quantity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a:t>
                </a:r>
              </a:p>
            </c:rich>
          </c:tx>
          <c:layout>
            <c:manualLayout>
              <c:xMode val="edge"/>
              <c:yMode val="edge"/>
              <c:x val="0.10674396255791363"/>
              <c:y val="0.269721398394899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5283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352425</xdr:colOff>
      <xdr:row>9</xdr:row>
      <xdr:rowOff>0</xdr:rowOff>
    </xdr:from>
    <xdr:to>
      <xdr:col>31</xdr:col>
      <xdr:colOff>130969</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89647</xdr:colOff>
      <xdr:row>23</xdr:row>
      <xdr:rowOff>116681</xdr:rowOff>
    </xdr:from>
    <xdr:to>
      <xdr:col>31</xdr:col>
      <xdr:colOff>111919</xdr:colOff>
      <xdr:row>24</xdr:row>
      <xdr:rowOff>134470</xdr:rowOff>
    </xdr:to>
    <xdr:sp macro="" textlink="">
      <xdr:nvSpPr>
        <xdr:cNvPr id="3" name="Text Box 3"/>
        <xdr:cNvSpPr txBox="1">
          <a:spLocks noChangeArrowheads="1"/>
        </xdr:cNvSpPr>
      </xdr:nvSpPr>
      <xdr:spPr bwMode="auto">
        <a:xfrm>
          <a:off x="7755367" y="3355181"/>
          <a:ext cx="3298872" cy="177809"/>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nstats.un.org/unsd/environment/questionnaire2013.html" TargetMode="External"/><Relationship Id="rId7" Type="http://schemas.openxmlformats.org/officeDocument/2006/relationships/drawing" Target="../drawings/drawing1.xml"/><Relationship Id="rId2" Type="http://schemas.openxmlformats.org/officeDocument/2006/relationships/hyperlink" Target="http://ec.europa.eu/eurostat/web/waste/data/database" TargetMode="External"/><Relationship Id="rId1" Type="http://schemas.openxmlformats.org/officeDocument/2006/relationships/hyperlink" Target="http://unstats.un.org/unsd/environment/questionnaire2013.html" TargetMode="External"/><Relationship Id="rId6" Type="http://schemas.openxmlformats.org/officeDocument/2006/relationships/printerSettings" Target="../printerSettings/printerSettings1.bin"/><Relationship Id="rId5" Type="http://schemas.openxmlformats.org/officeDocument/2006/relationships/hyperlink" Target="https://esa.un.org/unpd/wpp/" TargetMode="External"/><Relationship Id="rId4" Type="http://schemas.openxmlformats.org/officeDocument/2006/relationships/hyperlink" Target="http://ec.europa.eu/eurostat/web/waste/data/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P138"/>
  <sheetViews>
    <sheetView tabSelected="1" view="pageBreakPreview" topLeftCell="A2" zoomScale="85" zoomScaleNormal="85" zoomScaleSheetLayoutView="85" workbookViewId="0">
      <pane ySplit="29" topLeftCell="A31" activePane="bottomLeft" state="frozen"/>
      <selection activeCell="B2" sqref="B2"/>
      <selection pane="bottomLeft" activeCell="A31" sqref="A31"/>
    </sheetView>
  </sheetViews>
  <sheetFormatPr defaultRowHeight="13.2" x14ac:dyDescent="0.25"/>
  <cols>
    <col min="1" max="1" width="2.44140625" style="1" customWidth="1"/>
    <col min="2" max="2" width="17.109375" style="1" customWidth="1"/>
    <col min="3" max="3" width="6.21875" style="1" customWidth="1"/>
    <col min="4" max="4" width="7.109375" style="2" customWidth="1"/>
    <col min="5" max="5" width="2.44140625" style="3" customWidth="1"/>
    <col min="6" max="6" width="7.109375" style="2" customWidth="1"/>
    <col min="7" max="7" width="2.44140625" style="3" customWidth="1"/>
    <col min="8" max="8" width="7.109375" style="2" customWidth="1"/>
    <col min="9" max="9" width="2.44140625" style="3" customWidth="1"/>
    <col min="10" max="10" width="7.109375" style="2" customWidth="1"/>
    <col min="11" max="11" width="2.44140625" style="3" customWidth="1"/>
    <col min="12" max="12" width="7.109375" style="2" customWidth="1"/>
    <col min="13" max="13" width="2.44140625" style="3" customWidth="1"/>
    <col min="14" max="14" width="7.109375" style="2" customWidth="1"/>
    <col min="15" max="15" width="2.44140625" style="3" customWidth="1"/>
    <col min="16" max="16" width="7.109375" style="2" customWidth="1"/>
    <col min="17" max="17" width="2.44140625" style="3" customWidth="1"/>
    <col min="18" max="18" width="7.109375" style="2" customWidth="1"/>
    <col min="19" max="19" width="2.44140625" style="3" customWidth="1"/>
    <col min="20" max="20" width="7.109375" style="2" customWidth="1"/>
    <col min="21" max="21" width="2.44140625" style="3" customWidth="1"/>
    <col min="22" max="22" width="7.109375" style="2" customWidth="1"/>
    <col min="23" max="23" width="2.44140625" style="3" customWidth="1"/>
    <col min="24" max="24" width="7.109375" style="2" customWidth="1"/>
    <col min="25" max="25" width="2.44140625" style="3" customWidth="1"/>
    <col min="26" max="26" width="7.109375" style="2" customWidth="1"/>
    <col min="27" max="27" width="2.44140625" style="3" customWidth="1"/>
    <col min="28" max="28" width="7.109375" style="3" customWidth="1"/>
    <col min="29" max="29" width="2.44140625" style="3" customWidth="1"/>
    <col min="30" max="30" width="7.109375" style="3" customWidth="1"/>
    <col min="31" max="31" width="2.44140625" style="3" customWidth="1"/>
    <col min="32" max="32" width="7.109375" style="2" customWidth="1"/>
    <col min="33" max="33" width="2.44140625" style="3" customWidth="1"/>
    <col min="34" max="34" width="7.109375" style="2" customWidth="1"/>
    <col min="35" max="35" width="2.44140625" style="3" customWidth="1"/>
    <col min="36" max="36" width="7.109375" style="2" customWidth="1"/>
    <col min="37" max="37" width="2.44140625" style="3" customWidth="1"/>
    <col min="38" max="38" width="7.109375" style="2" customWidth="1"/>
    <col min="39" max="39" width="2.44140625" style="3" customWidth="1"/>
    <col min="40" max="40" width="7.109375" style="2" customWidth="1"/>
    <col min="41" max="41" width="2.44140625" style="3" customWidth="1"/>
    <col min="42" max="42" width="7.109375" style="2" customWidth="1"/>
    <col min="43" max="43" width="2.5546875" style="2" customWidth="1"/>
    <col min="44" max="44" width="2.33203125" style="8" customWidth="1"/>
    <col min="45" max="256" width="8.88671875" style="1"/>
    <col min="257" max="257" width="2.5546875" style="1" customWidth="1"/>
    <col min="258" max="258" width="18" style="1" customWidth="1"/>
    <col min="259" max="259" width="6.5546875" style="1" customWidth="1"/>
    <col min="260" max="260" width="4.109375" style="1" customWidth="1"/>
    <col min="261" max="261" width="6.44140625" style="1" customWidth="1"/>
    <col min="262" max="262" width="3.33203125" style="1" customWidth="1"/>
    <col min="263" max="263" width="6.109375" style="1" customWidth="1"/>
    <col min="264" max="264" width="3.33203125" style="1" customWidth="1"/>
    <col min="265" max="265" width="6.6640625" style="1" customWidth="1"/>
    <col min="266" max="266" width="3.44140625" style="1" customWidth="1"/>
    <col min="267" max="267" width="6.33203125" style="1" customWidth="1"/>
    <col min="268" max="268" width="3.44140625" style="1" customWidth="1"/>
    <col min="269" max="269" width="6.44140625" style="1" customWidth="1"/>
    <col min="270" max="270" width="3.33203125" style="1" customWidth="1"/>
    <col min="271" max="271" width="7" style="1" customWidth="1"/>
    <col min="272" max="272" width="3.5546875" style="1" customWidth="1"/>
    <col min="273" max="273" width="7" style="1" customWidth="1"/>
    <col min="274" max="274" width="3.44140625" style="1" customWidth="1"/>
    <col min="275" max="275" width="7" style="1" customWidth="1"/>
    <col min="276" max="276" width="3.5546875" style="1" customWidth="1"/>
    <col min="277" max="277" width="7" style="1" customWidth="1"/>
    <col min="278" max="278" width="3.44140625" style="1" customWidth="1"/>
    <col min="279" max="279" width="6.6640625" style="1" customWidth="1"/>
    <col min="280" max="280" width="3.44140625" style="1" customWidth="1"/>
    <col min="281" max="281" width="7.5546875" style="1" customWidth="1"/>
    <col min="282" max="282" width="3.44140625" style="1" customWidth="1"/>
    <col min="283" max="283" width="6.5546875" style="1" customWidth="1"/>
    <col min="284" max="284" width="3.44140625" style="1" customWidth="1"/>
    <col min="285" max="285" width="6" style="1" customWidth="1"/>
    <col min="286" max="286" width="3.5546875" style="1" customWidth="1"/>
    <col min="287" max="287" width="6.44140625" style="1" customWidth="1"/>
    <col min="288" max="288" width="3.44140625" style="1" customWidth="1"/>
    <col min="289" max="289" width="6.88671875" style="1" customWidth="1"/>
    <col min="290" max="290" width="3.88671875" style="1" customWidth="1"/>
    <col min="291" max="512" width="8.88671875" style="1"/>
    <col min="513" max="513" width="2.5546875" style="1" customWidth="1"/>
    <col min="514" max="514" width="18" style="1" customWidth="1"/>
    <col min="515" max="515" width="6.5546875" style="1" customWidth="1"/>
    <col min="516" max="516" width="4.109375" style="1" customWidth="1"/>
    <col min="517" max="517" width="6.44140625" style="1" customWidth="1"/>
    <col min="518" max="518" width="3.33203125" style="1" customWidth="1"/>
    <col min="519" max="519" width="6.109375" style="1" customWidth="1"/>
    <col min="520" max="520" width="3.33203125" style="1" customWidth="1"/>
    <col min="521" max="521" width="6.6640625" style="1" customWidth="1"/>
    <col min="522" max="522" width="3.44140625" style="1" customWidth="1"/>
    <col min="523" max="523" width="6.33203125" style="1" customWidth="1"/>
    <col min="524" max="524" width="3.44140625" style="1" customWidth="1"/>
    <col min="525" max="525" width="6.44140625" style="1" customWidth="1"/>
    <col min="526" max="526" width="3.33203125" style="1" customWidth="1"/>
    <col min="527" max="527" width="7" style="1" customWidth="1"/>
    <col min="528" max="528" width="3.5546875" style="1" customWidth="1"/>
    <col min="529" max="529" width="7" style="1" customWidth="1"/>
    <col min="530" max="530" width="3.44140625" style="1" customWidth="1"/>
    <col min="531" max="531" width="7" style="1" customWidth="1"/>
    <col min="532" max="532" width="3.5546875" style="1" customWidth="1"/>
    <col min="533" max="533" width="7" style="1" customWidth="1"/>
    <col min="534" max="534" width="3.44140625" style="1" customWidth="1"/>
    <col min="535" max="535" width="6.6640625" style="1" customWidth="1"/>
    <col min="536" max="536" width="3.44140625" style="1" customWidth="1"/>
    <col min="537" max="537" width="7.5546875" style="1" customWidth="1"/>
    <col min="538" max="538" width="3.44140625" style="1" customWidth="1"/>
    <col min="539" max="539" width="6.5546875" style="1" customWidth="1"/>
    <col min="540" max="540" width="3.44140625" style="1" customWidth="1"/>
    <col min="541" max="541" width="6" style="1" customWidth="1"/>
    <col min="542" max="542" width="3.5546875" style="1" customWidth="1"/>
    <col min="543" max="543" width="6.44140625" style="1" customWidth="1"/>
    <col min="544" max="544" width="3.44140625" style="1" customWidth="1"/>
    <col min="545" max="545" width="6.88671875" style="1" customWidth="1"/>
    <col min="546" max="546" width="3.88671875" style="1" customWidth="1"/>
    <col min="547" max="768" width="8.88671875" style="1"/>
    <col min="769" max="769" width="2.5546875" style="1" customWidth="1"/>
    <col min="770" max="770" width="18" style="1" customWidth="1"/>
    <col min="771" max="771" width="6.5546875" style="1" customWidth="1"/>
    <col min="772" max="772" width="4.109375" style="1" customWidth="1"/>
    <col min="773" max="773" width="6.44140625" style="1" customWidth="1"/>
    <col min="774" max="774" width="3.33203125" style="1" customWidth="1"/>
    <col min="775" max="775" width="6.109375" style="1" customWidth="1"/>
    <col min="776" max="776" width="3.33203125" style="1" customWidth="1"/>
    <col min="777" max="777" width="6.6640625" style="1" customWidth="1"/>
    <col min="778" max="778" width="3.44140625" style="1" customWidth="1"/>
    <col min="779" max="779" width="6.33203125" style="1" customWidth="1"/>
    <col min="780" max="780" width="3.44140625" style="1" customWidth="1"/>
    <col min="781" max="781" width="6.44140625" style="1" customWidth="1"/>
    <col min="782" max="782" width="3.33203125" style="1" customWidth="1"/>
    <col min="783" max="783" width="7" style="1" customWidth="1"/>
    <col min="784" max="784" width="3.5546875" style="1" customWidth="1"/>
    <col min="785" max="785" width="7" style="1" customWidth="1"/>
    <col min="786" max="786" width="3.44140625" style="1" customWidth="1"/>
    <col min="787" max="787" width="7" style="1" customWidth="1"/>
    <col min="788" max="788" width="3.5546875" style="1" customWidth="1"/>
    <col min="789" max="789" width="7" style="1" customWidth="1"/>
    <col min="790" max="790" width="3.44140625" style="1" customWidth="1"/>
    <col min="791" max="791" width="6.6640625" style="1" customWidth="1"/>
    <col min="792" max="792" width="3.44140625" style="1" customWidth="1"/>
    <col min="793" max="793" width="7.5546875" style="1" customWidth="1"/>
    <col min="794" max="794" width="3.44140625" style="1" customWidth="1"/>
    <col min="795" max="795" width="6.5546875" style="1" customWidth="1"/>
    <col min="796" max="796" width="3.44140625" style="1" customWidth="1"/>
    <col min="797" max="797" width="6" style="1" customWidth="1"/>
    <col min="798" max="798" width="3.5546875" style="1" customWidth="1"/>
    <col min="799" max="799" width="6.44140625" style="1" customWidth="1"/>
    <col min="800" max="800" width="3.44140625" style="1" customWidth="1"/>
    <col min="801" max="801" width="6.88671875" style="1" customWidth="1"/>
    <col min="802" max="802" width="3.88671875" style="1" customWidth="1"/>
    <col min="803" max="1024" width="8.88671875" style="1"/>
    <col min="1025" max="1025" width="2.5546875" style="1" customWidth="1"/>
    <col min="1026" max="1026" width="18" style="1" customWidth="1"/>
    <col min="1027" max="1027" width="6.5546875" style="1" customWidth="1"/>
    <col min="1028" max="1028" width="4.109375" style="1" customWidth="1"/>
    <col min="1029" max="1029" width="6.44140625" style="1" customWidth="1"/>
    <col min="1030" max="1030" width="3.33203125" style="1" customWidth="1"/>
    <col min="1031" max="1031" width="6.109375" style="1" customWidth="1"/>
    <col min="1032" max="1032" width="3.33203125" style="1" customWidth="1"/>
    <col min="1033" max="1033" width="6.6640625" style="1" customWidth="1"/>
    <col min="1034" max="1034" width="3.44140625" style="1" customWidth="1"/>
    <col min="1035" max="1035" width="6.33203125" style="1" customWidth="1"/>
    <col min="1036" max="1036" width="3.44140625" style="1" customWidth="1"/>
    <col min="1037" max="1037" width="6.44140625" style="1" customWidth="1"/>
    <col min="1038" max="1038" width="3.33203125" style="1" customWidth="1"/>
    <col min="1039" max="1039" width="7" style="1" customWidth="1"/>
    <col min="1040" max="1040" width="3.5546875" style="1" customWidth="1"/>
    <col min="1041" max="1041" width="7" style="1" customWidth="1"/>
    <col min="1042" max="1042" width="3.44140625" style="1" customWidth="1"/>
    <col min="1043" max="1043" width="7" style="1" customWidth="1"/>
    <col min="1044" max="1044" width="3.5546875" style="1" customWidth="1"/>
    <col min="1045" max="1045" width="7" style="1" customWidth="1"/>
    <col min="1046" max="1046" width="3.44140625" style="1" customWidth="1"/>
    <col min="1047" max="1047" width="6.6640625" style="1" customWidth="1"/>
    <col min="1048" max="1048" width="3.44140625" style="1" customWidth="1"/>
    <col min="1049" max="1049" width="7.5546875" style="1" customWidth="1"/>
    <col min="1050" max="1050" width="3.44140625" style="1" customWidth="1"/>
    <col min="1051" max="1051" width="6.5546875" style="1" customWidth="1"/>
    <col min="1052" max="1052" width="3.44140625" style="1" customWidth="1"/>
    <col min="1053" max="1053" width="6" style="1" customWidth="1"/>
    <col min="1054" max="1054" width="3.5546875" style="1" customWidth="1"/>
    <col min="1055" max="1055" width="6.44140625" style="1" customWidth="1"/>
    <col min="1056" max="1056" width="3.44140625" style="1" customWidth="1"/>
    <col min="1057" max="1057" width="6.88671875" style="1" customWidth="1"/>
    <col min="1058" max="1058" width="3.88671875" style="1" customWidth="1"/>
    <col min="1059" max="1280" width="8.88671875" style="1"/>
    <col min="1281" max="1281" width="2.5546875" style="1" customWidth="1"/>
    <col min="1282" max="1282" width="18" style="1" customWidth="1"/>
    <col min="1283" max="1283" width="6.5546875" style="1" customWidth="1"/>
    <col min="1284" max="1284" width="4.109375" style="1" customWidth="1"/>
    <col min="1285" max="1285" width="6.44140625" style="1" customWidth="1"/>
    <col min="1286" max="1286" width="3.33203125" style="1" customWidth="1"/>
    <col min="1287" max="1287" width="6.109375" style="1" customWidth="1"/>
    <col min="1288" max="1288" width="3.33203125" style="1" customWidth="1"/>
    <col min="1289" max="1289" width="6.6640625" style="1" customWidth="1"/>
    <col min="1290" max="1290" width="3.44140625" style="1" customWidth="1"/>
    <col min="1291" max="1291" width="6.33203125" style="1" customWidth="1"/>
    <col min="1292" max="1292" width="3.44140625" style="1" customWidth="1"/>
    <col min="1293" max="1293" width="6.44140625" style="1" customWidth="1"/>
    <col min="1294" max="1294" width="3.33203125" style="1" customWidth="1"/>
    <col min="1295" max="1295" width="7" style="1" customWidth="1"/>
    <col min="1296" max="1296" width="3.5546875" style="1" customWidth="1"/>
    <col min="1297" max="1297" width="7" style="1" customWidth="1"/>
    <col min="1298" max="1298" width="3.44140625" style="1" customWidth="1"/>
    <col min="1299" max="1299" width="7" style="1" customWidth="1"/>
    <col min="1300" max="1300" width="3.5546875" style="1" customWidth="1"/>
    <col min="1301" max="1301" width="7" style="1" customWidth="1"/>
    <col min="1302" max="1302" width="3.44140625" style="1" customWidth="1"/>
    <col min="1303" max="1303" width="6.6640625" style="1" customWidth="1"/>
    <col min="1304" max="1304" width="3.44140625" style="1" customWidth="1"/>
    <col min="1305" max="1305" width="7.5546875" style="1" customWidth="1"/>
    <col min="1306" max="1306" width="3.44140625" style="1" customWidth="1"/>
    <col min="1307" max="1307" width="6.5546875" style="1" customWidth="1"/>
    <col min="1308" max="1308" width="3.44140625" style="1" customWidth="1"/>
    <col min="1309" max="1309" width="6" style="1" customWidth="1"/>
    <col min="1310" max="1310" width="3.5546875" style="1" customWidth="1"/>
    <col min="1311" max="1311" width="6.44140625" style="1" customWidth="1"/>
    <col min="1312" max="1312" width="3.44140625" style="1" customWidth="1"/>
    <col min="1313" max="1313" width="6.88671875" style="1" customWidth="1"/>
    <col min="1314" max="1314" width="3.88671875" style="1" customWidth="1"/>
    <col min="1315" max="1536" width="8.88671875" style="1"/>
    <col min="1537" max="1537" width="2.5546875" style="1" customWidth="1"/>
    <col min="1538" max="1538" width="18" style="1" customWidth="1"/>
    <col min="1539" max="1539" width="6.5546875" style="1" customWidth="1"/>
    <col min="1540" max="1540" width="4.109375" style="1" customWidth="1"/>
    <col min="1541" max="1541" width="6.44140625" style="1" customWidth="1"/>
    <col min="1542" max="1542" width="3.33203125" style="1" customWidth="1"/>
    <col min="1543" max="1543" width="6.109375" style="1" customWidth="1"/>
    <col min="1544" max="1544" width="3.33203125" style="1" customWidth="1"/>
    <col min="1545" max="1545" width="6.6640625" style="1" customWidth="1"/>
    <col min="1546" max="1546" width="3.44140625" style="1" customWidth="1"/>
    <col min="1547" max="1547" width="6.33203125" style="1" customWidth="1"/>
    <col min="1548" max="1548" width="3.44140625" style="1" customWidth="1"/>
    <col min="1549" max="1549" width="6.44140625" style="1" customWidth="1"/>
    <col min="1550" max="1550" width="3.33203125" style="1" customWidth="1"/>
    <col min="1551" max="1551" width="7" style="1" customWidth="1"/>
    <col min="1552" max="1552" width="3.5546875" style="1" customWidth="1"/>
    <col min="1553" max="1553" width="7" style="1" customWidth="1"/>
    <col min="1554" max="1554" width="3.44140625" style="1" customWidth="1"/>
    <col min="1555" max="1555" width="7" style="1" customWidth="1"/>
    <col min="1556" max="1556" width="3.5546875" style="1" customWidth="1"/>
    <col min="1557" max="1557" width="7" style="1" customWidth="1"/>
    <col min="1558" max="1558" width="3.44140625" style="1" customWidth="1"/>
    <col min="1559" max="1559" width="6.6640625" style="1" customWidth="1"/>
    <col min="1560" max="1560" width="3.44140625" style="1" customWidth="1"/>
    <col min="1561" max="1561" width="7.5546875" style="1" customWidth="1"/>
    <col min="1562" max="1562" width="3.44140625" style="1" customWidth="1"/>
    <col min="1563" max="1563" width="6.5546875" style="1" customWidth="1"/>
    <col min="1564" max="1564" width="3.44140625" style="1" customWidth="1"/>
    <col min="1565" max="1565" width="6" style="1" customWidth="1"/>
    <col min="1566" max="1566" width="3.5546875" style="1" customWidth="1"/>
    <col min="1567" max="1567" width="6.44140625" style="1" customWidth="1"/>
    <col min="1568" max="1568" width="3.44140625" style="1" customWidth="1"/>
    <col min="1569" max="1569" width="6.88671875" style="1" customWidth="1"/>
    <col min="1570" max="1570" width="3.88671875" style="1" customWidth="1"/>
    <col min="1571" max="1792" width="8.88671875" style="1"/>
    <col min="1793" max="1793" width="2.5546875" style="1" customWidth="1"/>
    <col min="1794" max="1794" width="18" style="1" customWidth="1"/>
    <col min="1795" max="1795" width="6.5546875" style="1" customWidth="1"/>
    <col min="1796" max="1796" width="4.109375" style="1" customWidth="1"/>
    <col min="1797" max="1797" width="6.44140625" style="1" customWidth="1"/>
    <col min="1798" max="1798" width="3.33203125" style="1" customWidth="1"/>
    <col min="1799" max="1799" width="6.109375" style="1" customWidth="1"/>
    <col min="1800" max="1800" width="3.33203125" style="1" customWidth="1"/>
    <col min="1801" max="1801" width="6.6640625" style="1" customWidth="1"/>
    <col min="1802" max="1802" width="3.44140625" style="1" customWidth="1"/>
    <col min="1803" max="1803" width="6.33203125" style="1" customWidth="1"/>
    <col min="1804" max="1804" width="3.44140625" style="1" customWidth="1"/>
    <col min="1805" max="1805" width="6.44140625" style="1" customWidth="1"/>
    <col min="1806" max="1806" width="3.33203125" style="1" customWidth="1"/>
    <col min="1807" max="1807" width="7" style="1" customWidth="1"/>
    <col min="1808" max="1808" width="3.5546875" style="1" customWidth="1"/>
    <col min="1809" max="1809" width="7" style="1" customWidth="1"/>
    <col min="1810" max="1810" width="3.44140625" style="1" customWidth="1"/>
    <col min="1811" max="1811" width="7" style="1" customWidth="1"/>
    <col min="1812" max="1812" width="3.5546875" style="1" customWidth="1"/>
    <col min="1813" max="1813" width="7" style="1" customWidth="1"/>
    <col min="1814" max="1814" width="3.44140625" style="1" customWidth="1"/>
    <col min="1815" max="1815" width="6.6640625" style="1" customWidth="1"/>
    <col min="1816" max="1816" width="3.44140625" style="1" customWidth="1"/>
    <col min="1817" max="1817" width="7.5546875" style="1" customWidth="1"/>
    <col min="1818" max="1818" width="3.44140625" style="1" customWidth="1"/>
    <col min="1819" max="1819" width="6.5546875" style="1" customWidth="1"/>
    <col min="1820" max="1820" width="3.44140625" style="1" customWidth="1"/>
    <col min="1821" max="1821" width="6" style="1" customWidth="1"/>
    <col min="1822" max="1822" width="3.5546875" style="1" customWidth="1"/>
    <col min="1823" max="1823" width="6.44140625" style="1" customWidth="1"/>
    <col min="1824" max="1824" width="3.44140625" style="1" customWidth="1"/>
    <col min="1825" max="1825" width="6.88671875" style="1" customWidth="1"/>
    <col min="1826" max="1826" width="3.88671875" style="1" customWidth="1"/>
    <col min="1827" max="2048" width="8.88671875" style="1"/>
    <col min="2049" max="2049" width="2.5546875" style="1" customWidth="1"/>
    <col min="2050" max="2050" width="18" style="1" customWidth="1"/>
    <col min="2051" max="2051" width="6.5546875" style="1" customWidth="1"/>
    <col min="2052" max="2052" width="4.109375" style="1" customWidth="1"/>
    <col min="2053" max="2053" width="6.44140625" style="1" customWidth="1"/>
    <col min="2054" max="2054" width="3.33203125" style="1" customWidth="1"/>
    <col min="2055" max="2055" width="6.109375" style="1" customWidth="1"/>
    <col min="2056" max="2056" width="3.33203125" style="1" customWidth="1"/>
    <col min="2057" max="2057" width="6.6640625" style="1" customWidth="1"/>
    <col min="2058" max="2058" width="3.44140625" style="1" customWidth="1"/>
    <col min="2059" max="2059" width="6.33203125" style="1" customWidth="1"/>
    <col min="2060" max="2060" width="3.44140625" style="1" customWidth="1"/>
    <col min="2061" max="2061" width="6.44140625" style="1" customWidth="1"/>
    <col min="2062" max="2062" width="3.33203125" style="1" customWidth="1"/>
    <col min="2063" max="2063" width="7" style="1" customWidth="1"/>
    <col min="2064" max="2064" width="3.5546875" style="1" customWidth="1"/>
    <col min="2065" max="2065" width="7" style="1" customWidth="1"/>
    <col min="2066" max="2066" width="3.44140625" style="1" customWidth="1"/>
    <col min="2067" max="2067" width="7" style="1" customWidth="1"/>
    <col min="2068" max="2068" width="3.5546875" style="1" customWidth="1"/>
    <col min="2069" max="2069" width="7" style="1" customWidth="1"/>
    <col min="2070" max="2070" width="3.44140625" style="1" customWidth="1"/>
    <col min="2071" max="2071" width="6.6640625" style="1" customWidth="1"/>
    <col min="2072" max="2072" width="3.44140625" style="1" customWidth="1"/>
    <col min="2073" max="2073" width="7.5546875" style="1" customWidth="1"/>
    <col min="2074" max="2074" width="3.44140625" style="1" customWidth="1"/>
    <col min="2075" max="2075" width="6.5546875" style="1" customWidth="1"/>
    <col min="2076" max="2076" width="3.44140625" style="1" customWidth="1"/>
    <col min="2077" max="2077" width="6" style="1" customWidth="1"/>
    <col min="2078" max="2078" width="3.5546875" style="1" customWidth="1"/>
    <col min="2079" max="2079" width="6.44140625" style="1" customWidth="1"/>
    <col min="2080" max="2080" width="3.44140625" style="1" customWidth="1"/>
    <col min="2081" max="2081" width="6.88671875" style="1" customWidth="1"/>
    <col min="2082" max="2082" width="3.88671875" style="1" customWidth="1"/>
    <col min="2083" max="2304" width="8.88671875" style="1"/>
    <col min="2305" max="2305" width="2.5546875" style="1" customWidth="1"/>
    <col min="2306" max="2306" width="18" style="1" customWidth="1"/>
    <col min="2307" max="2307" width="6.5546875" style="1" customWidth="1"/>
    <col min="2308" max="2308" width="4.109375" style="1" customWidth="1"/>
    <col min="2309" max="2309" width="6.44140625" style="1" customWidth="1"/>
    <col min="2310" max="2310" width="3.33203125" style="1" customWidth="1"/>
    <col min="2311" max="2311" width="6.109375" style="1" customWidth="1"/>
    <col min="2312" max="2312" width="3.33203125" style="1" customWidth="1"/>
    <col min="2313" max="2313" width="6.6640625" style="1" customWidth="1"/>
    <col min="2314" max="2314" width="3.44140625" style="1" customWidth="1"/>
    <col min="2315" max="2315" width="6.33203125" style="1" customWidth="1"/>
    <col min="2316" max="2316" width="3.44140625" style="1" customWidth="1"/>
    <col min="2317" max="2317" width="6.44140625" style="1" customWidth="1"/>
    <col min="2318" max="2318" width="3.33203125" style="1" customWidth="1"/>
    <col min="2319" max="2319" width="7" style="1" customWidth="1"/>
    <col min="2320" max="2320" width="3.5546875" style="1" customWidth="1"/>
    <col min="2321" max="2321" width="7" style="1" customWidth="1"/>
    <col min="2322" max="2322" width="3.44140625" style="1" customWidth="1"/>
    <col min="2323" max="2323" width="7" style="1" customWidth="1"/>
    <col min="2324" max="2324" width="3.5546875" style="1" customWidth="1"/>
    <col min="2325" max="2325" width="7" style="1" customWidth="1"/>
    <col min="2326" max="2326" width="3.44140625" style="1" customWidth="1"/>
    <col min="2327" max="2327" width="6.6640625" style="1" customWidth="1"/>
    <col min="2328" max="2328" width="3.44140625" style="1" customWidth="1"/>
    <col min="2329" max="2329" width="7.5546875" style="1" customWidth="1"/>
    <col min="2330" max="2330" width="3.44140625" style="1" customWidth="1"/>
    <col min="2331" max="2331" width="6.5546875" style="1" customWidth="1"/>
    <col min="2332" max="2332" width="3.44140625" style="1" customWidth="1"/>
    <col min="2333" max="2333" width="6" style="1" customWidth="1"/>
    <col min="2334" max="2334" width="3.5546875" style="1" customWidth="1"/>
    <col min="2335" max="2335" width="6.44140625" style="1" customWidth="1"/>
    <col min="2336" max="2336" width="3.44140625" style="1" customWidth="1"/>
    <col min="2337" max="2337" width="6.88671875" style="1" customWidth="1"/>
    <col min="2338" max="2338" width="3.88671875" style="1" customWidth="1"/>
    <col min="2339" max="2560" width="8.88671875" style="1"/>
    <col min="2561" max="2561" width="2.5546875" style="1" customWidth="1"/>
    <col min="2562" max="2562" width="18" style="1" customWidth="1"/>
    <col min="2563" max="2563" width="6.5546875" style="1" customWidth="1"/>
    <col min="2564" max="2564" width="4.109375" style="1" customWidth="1"/>
    <col min="2565" max="2565" width="6.44140625" style="1" customWidth="1"/>
    <col min="2566" max="2566" width="3.33203125" style="1" customWidth="1"/>
    <col min="2567" max="2567" width="6.109375" style="1" customWidth="1"/>
    <col min="2568" max="2568" width="3.33203125" style="1" customWidth="1"/>
    <col min="2569" max="2569" width="6.6640625" style="1" customWidth="1"/>
    <col min="2570" max="2570" width="3.44140625" style="1" customWidth="1"/>
    <col min="2571" max="2571" width="6.33203125" style="1" customWidth="1"/>
    <col min="2572" max="2572" width="3.44140625" style="1" customWidth="1"/>
    <col min="2573" max="2573" width="6.44140625" style="1" customWidth="1"/>
    <col min="2574" max="2574" width="3.33203125" style="1" customWidth="1"/>
    <col min="2575" max="2575" width="7" style="1" customWidth="1"/>
    <col min="2576" max="2576" width="3.5546875" style="1" customWidth="1"/>
    <col min="2577" max="2577" width="7" style="1" customWidth="1"/>
    <col min="2578" max="2578" width="3.44140625" style="1" customWidth="1"/>
    <col min="2579" max="2579" width="7" style="1" customWidth="1"/>
    <col min="2580" max="2580" width="3.5546875" style="1" customWidth="1"/>
    <col min="2581" max="2581" width="7" style="1" customWidth="1"/>
    <col min="2582" max="2582" width="3.44140625" style="1" customWidth="1"/>
    <col min="2583" max="2583" width="6.6640625" style="1" customWidth="1"/>
    <col min="2584" max="2584" width="3.44140625" style="1" customWidth="1"/>
    <col min="2585" max="2585" width="7.5546875" style="1" customWidth="1"/>
    <col min="2586" max="2586" width="3.44140625" style="1" customWidth="1"/>
    <col min="2587" max="2587" width="6.5546875" style="1" customWidth="1"/>
    <col min="2588" max="2588" width="3.44140625" style="1" customWidth="1"/>
    <col min="2589" max="2589" width="6" style="1" customWidth="1"/>
    <col min="2590" max="2590" width="3.5546875" style="1" customWidth="1"/>
    <col min="2591" max="2591" width="6.44140625" style="1" customWidth="1"/>
    <col min="2592" max="2592" width="3.44140625" style="1" customWidth="1"/>
    <col min="2593" max="2593" width="6.88671875" style="1" customWidth="1"/>
    <col min="2594" max="2594" width="3.88671875" style="1" customWidth="1"/>
    <col min="2595" max="2816" width="8.88671875" style="1"/>
    <col min="2817" max="2817" width="2.5546875" style="1" customWidth="1"/>
    <col min="2818" max="2818" width="18" style="1" customWidth="1"/>
    <col min="2819" max="2819" width="6.5546875" style="1" customWidth="1"/>
    <col min="2820" max="2820" width="4.109375" style="1" customWidth="1"/>
    <col min="2821" max="2821" width="6.44140625" style="1" customWidth="1"/>
    <col min="2822" max="2822" width="3.33203125" style="1" customWidth="1"/>
    <col min="2823" max="2823" width="6.109375" style="1" customWidth="1"/>
    <col min="2824" max="2824" width="3.33203125" style="1" customWidth="1"/>
    <col min="2825" max="2825" width="6.6640625" style="1" customWidth="1"/>
    <col min="2826" max="2826" width="3.44140625" style="1" customWidth="1"/>
    <col min="2827" max="2827" width="6.33203125" style="1" customWidth="1"/>
    <col min="2828" max="2828" width="3.44140625" style="1" customWidth="1"/>
    <col min="2829" max="2829" width="6.44140625" style="1" customWidth="1"/>
    <col min="2830" max="2830" width="3.33203125" style="1" customWidth="1"/>
    <col min="2831" max="2831" width="7" style="1" customWidth="1"/>
    <col min="2832" max="2832" width="3.5546875" style="1" customWidth="1"/>
    <col min="2833" max="2833" width="7" style="1" customWidth="1"/>
    <col min="2834" max="2834" width="3.44140625" style="1" customWidth="1"/>
    <col min="2835" max="2835" width="7" style="1" customWidth="1"/>
    <col min="2836" max="2836" width="3.5546875" style="1" customWidth="1"/>
    <col min="2837" max="2837" width="7" style="1" customWidth="1"/>
    <col min="2838" max="2838" width="3.44140625" style="1" customWidth="1"/>
    <col min="2839" max="2839" width="6.6640625" style="1" customWidth="1"/>
    <col min="2840" max="2840" width="3.44140625" style="1" customWidth="1"/>
    <col min="2841" max="2841" width="7.5546875" style="1" customWidth="1"/>
    <col min="2842" max="2842" width="3.44140625" style="1" customWidth="1"/>
    <col min="2843" max="2843" width="6.5546875" style="1" customWidth="1"/>
    <col min="2844" max="2844" width="3.44140625" style="1" customWidth="1"/>
    <col min="2845" max="2845" width="6" style="1" customWidth="1"/>
    <col min="2846" max="2846" width="3.5546875" style="1" customWidth="1"/>
    <col min="2847" max="2847" width="6.44140625" style="1" customWidth="1"/>
    <col min="2848" max="2848" width="3.44140625" style="1" customWidth="1"/>
    <col min="2849" max="2849" width="6.88671875" style="1" customWidth="1"/>
    <col min="2850" max="2850" width="3.88671875" style="1" customWidth="1"/>
    <col min="2851" max="3072" width="8.88671875" style="1"/>
    <col min="3073" max="3073" width="2.5546875" style="1" customWidth="1"/>
    <col min="3074" max="3074" width="18" style="1" customWidth="1"/>
    <col min="3075" max="3075" width="6.5546875" style="1" customWidth="1"/>
    <col min="3076" max="3076" width="4.109375" style="1" customWidth="1"/>
    <col min="3077" max="3077" width="6.44140625" style="1" customWidth="1"/>
    <col min="3078" max="3078" width="3.33203125" style="1" customWidth="1"/>
    <col min="3079" max="3079" width="6.109375" style="1" customWidth="1"/>
    <col min="3080" max="3080" width="3.33203125" style="1" customWidth="1"/>
    <col min="3081" max="3081" width="6.6640625" style="1" customWidth="1"/>
    <col min="3082" max="3082" width="3.44140625" style="1" customWidth="1"/>
    <col min="3083" max="3083" width="6.33203125" style="1" customWidth="1"/>
    <col min="3084" max="3084" width="3.44140625" style="1" customWidth="1"/>
    <col min="3085" max="3085" width="6.44140625" style="1" customWidth="1"/>
    <col min="3086" max="3086" width="3.33203125" style="1" customWidth="1"/>
    <col min="3087" max="3087" width="7" style="1" customWidth="1"/>
    <col min="3088" max="3088" width="3.5546875" style="1" customWidth="1"/>
    <col min="3089" max="3089" width="7" style="1" customWidth="1"/>
    <col min="3090" max="3090" width="3.44140625" style="1" customWidth="1"/>
    <col min="3091" max="3091" width="7" style="1" customWidth="1"/>
    <col min="3092" max="3092" width="3.5546875" style="1" customWidth="1"/>
    <col min="3093" max="3093" width="7" style="1" customWidth="1"/>
    <col min="3094" max="3094" width="3.44140625" style="1" customWidth="1"/>
    <col min="3095" max="3095" width="6.6640625" style="1" customWidth="1"/>
    <col min="3096" max="3096" width="3.44140625" style="1" customWidth="1"/>
    <col min="3097" max="3097" width="7.5546875" style="1" customWidth="1"/>
    <col min="3098" max="3098" width="3.44140625" style="1" customWidth="1"/>
    <col min="3099" max="3099" width="6.5546875" style="1" customWidth="1"/>
    <col min="3100" max="3100" width="3.44140625" style="1" customWidth="1"/>
    <col min="3101" max="3101" width="6" style="1" customWidth="1"/>
    <col min="3102" max="3102" width="3.5546875" style="1" customWidth="1"/>
    <col min="3103" max="3103" width="6.44140625" style="1" customWidth="1"/>
    <col min="3104" max="3104" width="3.44140625" style="1" customWidth="1"/>
    <col min="3105" max="3105" width="6.88671875" style="1" customWidth="1"/>
    <col min="3106" max="3106" width="3.88671875" style="1" customWidth="1"/>
    <col min="3107" max="3328" width="8.88671875" style="1"/>
    <col min="3329" max="3329" width="2.5546875" style="1" customWidth="1"/>
    <col min="3330" max="3330" width="18" style="1" customWidth="1"/>
    <col min="3331" max="3331" width="6.5546875" style="1" customWidth="1"/>
    <col min="3332" max="3332" width="4.109375" style="1" customWidth="1"/>
    <col min="3333" max="3333" width="6.44140625" style="1" customWidth="1"/>
    <col min="3334" max="3334" width="3.33203125" style="1" customWidth="1"/>
    <col min="3335" max="3335" width="6.109375" style="1" customWidth="1"/>
    <col min="3336" max="3336" width="3.33203125" style="1" customWidth="1"/>
    <col min="3337" max="3337" width="6.6640625" style="1" customWidth="1"/>
    <col min="3338" max="3338" width="3.44140625" style="1" customWidth="1"/>
    <col min="3339" max="3339" width="6.33203125" style="1" customWidth="1"/>
    <col min="3340" max="3340" width="3.44140625" style="1" customWidth="1"/>
    <col min="3341" max="3341" width="6.44140625" style="1" customWidth="1"/>
    <col min="3342" max="3342" width="3.33203125" style="1" customWidth="1"/>
    <col min="3343" max="3343" width="7" style="1" customWidth="1"/>
    <col min="3344" max="3344" width="3.5546875" style="1" customWidth="1"/>
    <col min="3345" max="3345" width="7" style="1" customWidth="1"/>
    <col min="3346" max="3346" width="3.44140625" style="1" customWidth="1"/>
    <col min="3347" max="3347" width="7" style="1" customWidth="1"/>
    <col min="3348" max="3348" width="3.5546875" style="1" customWidth="1"/>
    <col min="3349" max="3349" width="7" style="1" customWidth="1"/>
    <col min="3350" max="3350" width="3.44140625" style="1" customWidth="1"/>
    <col min="3351" max="3351" width="6.6640625" style="1" customWidth="1"/>
    <col min="3352" max="3352" width="3.44140625" style="1" customWidth="1"/>
    <col min="3353" max="3353" width="7.5546875" style="1" customWidth="1"/>
    <col min="3354" max="3354" width="3.44140625" style="1" customWidth="1"/>
    <col min="3355" max="3355" width="6.5546875" style="1" customWidth="1"/>
    <col min="3356" max="3356" width="3.44140625" style="1" customWidth="1"/>
    <col min="3357" max="3357" width="6" style="1" customWidth="1"/>
    <col min="3358" max="3358" width="3.5546875" style="1" customWidth="1"/>
    <col min="3359" max="3359" width="6.44140625" style="1" customWidth="1"/>
    <col min="3360" max="3360" width="3.44140625" style="1" customWidth="1"/>
    <col min="3361" max="3361" width="6.88671875" style="1" customWidth="1"/>
    <col min="3362" max="3362" width="3.88671875" style="1" customWidth="1"/>
    <col min="3363" max="3584" width="8.88671875" style="1"/>
    <col min="3585" max="3585" width="2.5546875" style="1" customWidth="1"/>
    <col min="3586" max="3586" width="18" style="1" customWidth="1"/>
    <col min="3587" max="3587" width="6.5546875" style="1" customWidth="1"/>
    <col min="3588" max="3588" width="4.109375" style="1" customWidth="1"/>
    <col min="3589" max="3589" width="6.44140625" style="1" customWidth="1"/>
    <col min="3590" max="3590" width="3.33203125" style="1" customWidth="1"/>
    <col min="3591" max="3591" width="6.109375" style="1" customWidth="1"/>
    <col min="3592" max="3592" width="3.33203125" style="1" customWidth="1"/>
    <col min="3593" max="3593" width="6.6640625" style="1" customWidth="1"/>
    <col min="3594" max="3594" width="3.44140625" style="1" customWidth="1"/>
    <col min="3595" max="3595" width="6.33203125" style="1" customWidth="1"/>
    <col min="3596" max="3596" width="3.44140625" style="1" customWidth="1"/>
    <col min="3597" max="3597" width="6.44140625" style="1" customWidth="1"/>
    <col min="3598" max="3598" width="3.33203125" style="1" customWidth="1"/>
    <col min="3599" max="3599" width="7" style="1" customWidth="1"/>
    <col min="3600" max="3600" width="3.5546875" style="1" customWidth="1"/>
    <col min="3601" max="3601" width="7" style="1" customWidth="1"/>
    <col min="3602" max="3602" width="3.44140625" style="1" customWidth="1"/>
    <col min="3603" max="3603" width="7" style="1" customWidth="1"/>
    <col min="3604" max="3604" width="3.5546875" style="1" customWidth="1"/>
    <col min="3605" max="3605" width="7" style="1" customWidth="1"/>
    <col min="3606" max="3606" width="3.44140625" style="1" customWidth="1"/>
    <col min="3607" max="3607" width="6.6640625" style="1" customWidth="1"/>
    <col min="3608" max="3608" width="3.44140625" style="1" customWidth="1"/>
    <col min="3609" max="3609" width="7.5546875" style="1" customWidth="1"/>
    <col min="3610" max="3610" width="3.44140625" style="1" customWidth="1"/>
    <col min="3611" max="3611" width="6.5546875" style="1" customWidth="1"/>
    <col min="3612" max="3612" width="3.44140625" style="1" customWidth="1"/>
    <col min="3613" max="3613" width="6" style="1" customWidth="1"/>
    <col min="3614" max="3614" width="3.5546875" style="1" customWidth="1"/>
    <col min="3615" max="3615" width="6.44140625" style="1" customWidth="1"/>
    <col min="3616" max="3616" width="3.44140625" style="1" customWidth="1"/>
    <col min="3617" max="3617" width="6.88671875" style="1" customWidth="1"/>
    <col min="3618" max="3618" width="3.88671875" style="1" customWidth="1"/>
    <col min="3619" max="3840" width="8.88671875" style="1"/>
    <col min="3841" max="3841" width="2.5546875" style="1" customWidth="1"/>
    <col min="3842" max="3842" width="18" style="1" customWidth="1"/>
    <col min="3843" max="3843" width="6.5546875" style="1" customWidth="1"/>
    <col min="3844" max="3844" width="4.109375" style="1" customWidth="1"/>
    <col min="3845" max="3845" width="6.44140625" style="1" customWidth="1"/>
    <col min="3846" max="3846" width="3.33203125" style="1" customWidth="1"/>
    <col min="3847" max="3847" width="6.109375" style="1" customWidth="1"/>
    <col min="3848" max="3848" width="3.33203125" style="1" customWidth="1"/>
    <col min="3849" max="3849" width="6.6640625" style="1" customWidth="1"/>
    <col min="3850" max="3850" width="3.44140625" style="1" customWidth="1"/>
    <col min="3851" max="3851" width="6.33203125" style="1" customWidth="1"/>
    <col min="3852" max="3852" width="3.44140625" style="1" customWidth="1"/>
    <col min="3853" max="3853" width="6.44140625" style="1" customWidth="1"/>
    <col min="3854" max="3854" width="3.33203125" style="1" customWidth="1"/>
    <col min="3855" max="3855" width="7" style="1" customWidth="1"/>
    <col min="3856" max="3856" width="3.5546875" style="1" customWidth="1"/>
    <col min="3857" max="3857" width="7" style="1" customWidth="1"/>
    <col min="3858" max="3858" width="3.44140625" style="1" customWidth="1"/>
    <col min="3859" max="3859" width="7" style="1" customWidth="1"/>
    <col min="3860" max="3860" width="3.5546875" style="1" customWidth="1"/>
    <col min="3861" max="3861" width="7" style="1" customWidth="1"/>
    <col min="3862" max="3862" width="3.44140625" style="1" customWidth="1"/>
    <col min="3863" max="3863" width="6.6640625" style="1" customWidth="1"/>
    <col min="3864" max="3864" width="3.44140625" style="1" customWidth="1"/>
    <col min="3865" max="3865" width="7.5546875" style="1" customWidth="1"/>
    <col min="3866" max="3866" width="3.44140625" style="1" customWidth="1"/>
    <col min="3867" max="3867" width="6.5546875" style="1" customWidth="1"/>
    <col min="3868" max="3868" width="3.44140625" style="1" customWidth="1"/>
    <col min="3869" max="3869" width="6" style="1" customWidth="1"/>
    <col min="3870" max="3870" width="3.5546875" style="1" customWidth="1"/>
    <col min="3871" max="3871" width="6.44140625" style="1" customWidth="1"/>
    <col min="3872" max="3872" width="3.44140625" style="1" customWidth="1"/>
    <col min="3873" max="3873" width="6.88671875" style="1" customWidth="1"/>
    <col min="3874" max="3874" width="3.88671875" style="1" customWidth="1"/>
    <col min="3875" max="4096" width="8.88671875" style="1"/>
    <col min="4097" max="4097" width="2.5546875" style="1" customWidth="1"/>
    <col min="4098" max="4098" width="18" style="1" customWidth="1"/>
    <col min="4099" max="4099" width="6.5546875" style="1" customWidth="1"/>
    <col min="4100" max="4100" width="4.109375" style="1" customWidth="1"/>
    <col min="4101" max="4101" width="6.44140625" style="1" customWidth="1"/>
    <col min="4102" max="4102" width="3.33203125" style="1" customWidth="1"/>
    <col min="4103" max="4103" width="6.109375" style="1" customWidth="1"/>
    <col min="4104" max="4104" width="3.33203125" style="1" customWidth="1"/>
    <col min="4105" max="4105" width="6.6640625" style="1" customWidth="1"/>
    <col min="4106" max="4106" width="3.44140625" style="1" customWidth="1"/>
    <col min="4107" max="4107" width="6.33203125" style="1" customWidth="1"/>
    <col min="4108" max="4108" width="3.44140625" style="1" customWidth="1"/>
    <col min="4109" max="4109" width="6.44140625" style="1" customWidth="1"/>
    <col min="4110" max="4110" width="3.33203125" style="1" customWidth="1"/>
    <col min="4111" max="4111" width="7" style="1" customWidth="1"/>
    <col min="4112" max="4112" width="3.5546875" style="1" customWidth="1"/>
    <col min="4113" max="4113" width="7" style="1" customWidth="1"/>
    <col min="4114" max="4114" width="3.44140625" style="1" customWidth="1"/>
    <col min="4115" max="4115" width="7" style="1" customWidth="1"/>
    <col min="4116" max="4116" width="3.5546875" style="1" customWidth="1"/>
    <col min="4117" max="4117" width="7" style="1" customWidth="1"/>
    <col min="4118" max="4118" width="3.44140625" style="1" customWidth="1"/>
    <col min="4119" max="4119" width="6.6640625" style="1" customWidth="1"/>
    <col min="4120" max="4120" width="3.44140625" style="1" customWidth="1"/>
    <col min="4121" max="4121" width="7.5546875" style="1" customWidth="1"/>
    <col min="4122" max="4122" width="3.44140625" style="1" customWidth="1"/>
    <col min="4123" max="4123" width="6.5546875" style="1" customWidth="1"/>
    <col min="4124" max="4124" width="3.44140625" style="1" customWidth="1"/>
    <col min="4125" max="4125" width="6" style="1" customWidth="1"/>
    <col min="4126" max="4126" width="3.5546875" style="1" customWidth="1"/>
    <col min="4127" max="4127" width="6.44140625" style="1" customWidth="1"/>
    <col min="4128" max="4128" width="3.44140625" style="1" customWidth="1"/>
    <col min="4129" max="4129" width="6.88671875" style="1" customWidth="1"/>
    <col min="4130" max="4130" width="3.88671875" style="1" customWidth="1"/>
    <col min="4131" max="4352" width="8.88671875" style="1"/>
    <col min="4353" max="4353" width="2.5546875" style="1" customWidth="1"/>
    <col min="4354" max="4354" width="18" style="1" customWidth="1"/>
    <col min="4355" max="4355" width="6.5546875" style="1" customWidth="1"/>
    <col min="4356" max="4356" width="4.109375" style="1" customWidth="1"/>
    <col min="4357" max="4357" width="6.44140625" style="1" customWidth="1"/>
    <col min="4358" max="4358" width="3.33203125" style="1" customWidth="1"/>
    <col min="4359" max="4359" width="6.109375" style="1" customWidth="1"/>
    <col min="4360" max="4360" width="3.33203125" style="1" customWidth="1"/>
    <col min="4361" max="4361" width="6.6640625" style="1" customWidth="1"/>
    <col min="4362" max="4362" width="3.44140625" style="1" customWidth="1"/>
    <col min="4363" max="4363" width="6.33203125" style="1" customWidth="1"/>
    <col min="4364" max="4364" width="3.44140625" style="1" customWidth="1"/>
    <col min="4365" max="4365" width="6.44140625" style="1" customWidth="1"/>
    <col min="4366" max="4366" width="3.33203125" style="1" customWidth="1"/>
    <col min="4367" max="4367" width="7" style="1" customWidth="1"/>
    <col min="4368" max="4368" width="3.5546875" style="1" customWidth="1"/>
    <col min="4369" max="4369" width="7" style="1" customWidth="1"/>
    <col min="4370" max="4370" width="3.44140625" style="1" customWidth="1"/>
    <col min="4371" max="4371" width="7" style="1" customWidth="1"/>
    <col min="4372" max="4372" width="3.5546875" style="1" customWidth="1"/>
    <col min="4373" max="4373" width="7" style="1" customWidth="1"/>
    <col min="4374" max="4374" width="3.44140625" style="1" customWidth="1"/>
    <col min="4375" max="4375" width="6.6640625" style="1" customWidth="1"/>
    <col min="4376" max="4376" width="3.44140625" style="1" customWidth="1"/>
    <col min="4377" max="4377" width="7.5546875" style="1" customWidth="1"/>
    <col min="4378" max="4378" width="3.44140625" style="1" customWidth="1"/>
    <col min="4379" max="4379" width="6.5546875" style="1" customWidth="1"/>
    <col min="4380" max="4380" width="3.44140625" style="1" customWidth="1"/>
    <col min="4381" max="4381" width="6" style="1" customWidth="1"/>
    <col min="4382" max="4382" width="3.5546875" style="1" customWidth="1"/>
    <col min="4383" max="4383" width="6.44140625" style="1" customWidth="1"/>
    <col min="4384" max="4384" width="3.44140625" style="1" customWidth="1"/>
    <col min="4385" max="4385" width="6.88671875" style="1" customWidth="1"/>
    <col min="4386" max="4386" width="3.88671875" style="1" customWidth="1"/>
    <col min="4387" max="4608" width="8.88671875" style="1"/>
    <col min="4609" max="4609" width="2.5546875" style="1" customWidth="1"/>
    <col min="4610" max="4610" width="18" style="1" customWidth="1"/>
    <col min="4611" max="4611" width="6.5546875" style="1" customWidth="1"/>
    <col min="4612" max="4612" width="4.109375" style="1" customWidth="1"/>
    <col min="4613" max="4613" width="6.44140625" style="1" customWidth="1"/>
    <col min="4614" max="4614" width="3.33203125" style="1" customWidth="1"/>
    <col min="4615" max="4615" width="6.109375" style="1" customWidth="1"/>
    <col min="4616" max="4616" width="3.33203125" style="1" customWidth="1"/>
    <col min="4617" max="4617" width="6.6640625" style="1" customWidth="1"/>
    <col min="4618" max="4618" width="3.44140625" style="1" customWidth="1"/>
    <col min="4619" max="4619" width="6.33203125" style="1" customWidth="1"/>
    <col min="4620" max="4620" width="3.44140625" style="1" customWidth="1"/>
    <col min="4621" max="4621" width="6.44140625" style="1" customWidth="1"/>
    <col min="4622" max="4622" width="3.33203125" style="1" customWidth="1"/>
    <col min="4623" max="4623" width="7" style="1" customWidth="1"/>
    <col min="4624" max="4624" width="3.5546875" style="1" customWidth="1"/>
    <col min="4625" max="4625" width="7" style="1" customWidth="1"/>
    <col min="4626" max="4626" width="3.44140625" style="1" customWidth="1"/>
    <col min="4627" max="4627" width="7" style="1" customWidth="1"/>
    <col min="4628" max="4628" width="3.5546875" style="1" customWidth="1"/>
    <col min="4629" max="4629" width="7" style="1" customWidth="1"/>
    <col min="4630" max="4630" width="3.44140625" style="1" customWidth="1"/>
    <col min="4631" max="4631" width="6.6640625" style="1" customWidth="1"/>
    <col min="4632" max="4632" width="3.44140625" style="1" customWidth="1"/>
    <col min="4633" max="4633" width="7.5546875" style="1" customWidth="1"/>
    <col min="4634" max="4634" width="3.44140625" style="1" customWidth="1"/>
    <col min="4635" max="4635" width="6.5546875" style="1" customWidth="1"/>
    <col min="4636" max="4636" width="3.44140625" style="1" customWidth="1"/>
    <col min="4637" max="4637" width="6" style="1" customWidth="1"/>
    <col min="4638" max="4638" width="3.5546875" style="1" customWidth="1"/>
    <col min="4639" max="4639" width="6.44140625" style="1" customWidth="1"/>
    <col min="4640" max="4640" width="3.44140625" style="1" customWidth="1"/>
    <col min="4641" max="4641" width="6.88671875" style="1" customWidth="1"/>
    <col min="4642" max="4642" width="3.88671875" style="1" customWidth="1"/>
    <col min="4643" max="4864" width="8.88671875" style="1"/>
    <col min="4865" max="4865" width="2.5546875" style="1" customWidth="1"/>
    <col min="4866" max="4866" width="18" style="1" customWidth="1"/>
    <col min="4867" max="4867" width="6.5546875" style="1" customWidth="1"/>
    <col min="4868" max="4868" width="4.109375" style="1" customWidth="1"/>
    <col min="4869" max="4869" width="6.44140625" style="1" customWidth="1"/>
    <col min="4870" max="4870" width="3.33203125" style="1" customWidth="1"/>
    <col min="4871" max="4871" width="6.109375" style="1" customWidth="1"/>
    <col min="4872" max="4872" width="3.33203125" style="1" customWidth="1"/>
    <col min="4873" max="4873" width="6.6640625" style="1" customWidth="1"/>
    <col min="4874" max="4874" width="3.44140625" style="1" customWidth="1"/>
    <col min="4875" max="4875" width="6.33203125" style="1" customWidth="1"/>
    <col min="4876" max="4876" width="3.44140625" style="1" customWidth="1"/>
    <col min="4877" max="4877" width="6.44140625" style="1" customWidth="1"/>
    <col min="4878" max="4878" width="3.33203125" style="1" customWidth="1"/>
    <col min="4879" max="4879" width="7" style="1" customWidth="1"/>
    <col min="4880" max="4880" width="3.5546875" style="1" customWidth="1"/>
    <col min="4881" max="4881" width="7" style="1" customWidth="1"/>
    <col min="4882" max="4882" width="3.44140625" style="1" customWidth="1"/>
    <col min="4883" max="4883" width="7" style="1" customWidth="1"/>
    <col min="4884" max="4884" width="3.5546875" style="1" customWidth="1"/>
    <col min="4885" max="4885" width="7" style="1" customWidth="1"/>
    <col min="4886" max="4886" width="3.44140625" style="1" customWidth="1"/>
    <col min="4887" max="4887" width="6.6640625" style="1" customWidth="1"/>
    <col min="4888" max="4888" width="3.44140625" style="1" customWidth="1"/>
    <col min="4889" max="4889" width="7.5546875" style="1" customWidth="1"/>
    <col min="4890" max="4890" width="3.44140625" style="1" customWidth="1"/>
    <col min="4891" max="4891" width="6.5546875" style="1" customWidth="1"/>
    <col min="4892" max="4892" width="3.44140625" style="1" customWidth="1"/>
    <col min="4893" max="4893" width="6" style="1" customWidth="1"/>
    <col min="4894" max="4894" width="3.5546875" style="1" customWidth="1"/>
    <col min="4895" max="4895" width="6.44140625" style="1" customWidth="1"/>
    <col min="4896" max="4896" width="3.44140625" style="1" customWidth="1"/>
    <col min="4897" max="4897" width="6.88671875" style="1" customWidth="1"/>
    <col min="4898" max="4898" width="3.88671875" style="1" customWidth="1"/>
    <col min="4899" max="5120" width="8.88671875" style="1"/>
    <col min="5121" max="5121" width="2.5546875" style="1" customWidth="1"/>
    <col min="5122" max="5122" width="18" style="1" customWidth="1"/>
    <col min="5123" max="5123" width="6.5546875" style="1" customWidth="1"/>
    <col min="5124" max="5124" width="4.109375" style="1" customWidth="1"/>
    <col min="5125" max="5125" width="6.44140625" style="1" customWidth="1"/>
    <col min="5126" max="5126" width="3.33203125" style="1" customWidth="1"/>
    <col min="5127" max="5127" width="6.109375" style="1" customWidth="1"/>
    <col min="5128" max="5128" width="3.33203125" style="1" customWidth="1"/>
    <col min="5129" max="5129" width="6.6640625" style="1" customWidth="1"/>
    <col min="5130" max="5130" width="3.44140625" style="1" customWidth="1"/>
    <col min="5131" max="5131" width="6.33203125" style="1" customWidth="1"/>
    <col min="5132" max="5132" width="3.44140625" style="1" customWidth="1"/>
    <col min="5133" max="5133" width="6.44140625" style="1" customWidth="1"/>
    <col min="5134" max="5134" width="3.33203125" style="1" customWidth="1"/>
    <col min="5135" max="5135" width="7" style="1" customWidth="1"/>
    <col min="5136" max="5136" width="3.5546875" style="1" customWidth="1"/>
    <col min="5137" max="5137" width="7" style="1" customWidth="1"/>
    <col min="5138" max="5138" width="3.44140625" style="1" customWidth="1"/>
    <col min="5139" max="5139" width="7" style="1" customWidth="1"/>
    <col min="5140" max="5140" width="3.5546875" style="1" customWidth="1"/>
    <col min="5141" max="5141" width="7" style="1" customWidth="1"/>
    <col min="5142" max="5142" width="3.44140625" style="1" customWidth="1"/>
    <col min="5143" max="5143" width="6.6640625" style="1" customWidth="1"/>
    <col min="5144" max="5144" width="3.44140625" style="1" customWidth="1"/>
    <col min="5145" max="5145" width="7.5546875" style="1" customWidth="1"/>
    <col min="5146" max="5146" width="3.44140625" style="1" customWidth="1"/>
    <col min="5147" max="5147" width="6.5546875" style="1" customWidth="1"/>
    <col min="5148" max="5148" width="3.44140625" style="1" customWidth="1"/>
    <col min="5149" max="5149" width="6" style="1" customWidth="1"/>
    <col min="5150" max="5150" width="3.5546875" style="1" customWidth="1"/>
    <col min="5151" max="5151" width="6.44140625" style="1" customWidth="1"/>
    <col min="5152" max="5152" width="3.44140625" style="1" customWidth="1"/>
    <col min="5153" max="5153" width="6.88671875" style="1" customWidth="1"/>
    <col min="5154" max="5154" width="3.88671875" style="1" customWidth="1"/>
    <col min="5155" max="5376" width="8.88671875" style="1"/>
    <col min="5377" max="5377" width="2.5546875" style="1" customWidth="1"/>
    <col min="5378" max="5378" width="18" style="1" customWidth="1"/>
    <col min="5379" max="5379" width="6.5546875" style="1" customWidth="1"/>
    <col min="5380" max="5380" width="4.109375" style="1" customWidth="1"/>
    <col min="5381" max="5381" width="6.44140625" style="1" customWidth="1"/>
    <col min="5382" max="5382" width="3.33203125" style="1" customWidth="1"/>
    <col min="5383" max="5383" width="6.109375" style="1" customWidth="1"/>
    <col min="5384" max="5384" width="3.33203125" style="1" customWidth="1"/>
    <col min="5385" max="5385" width="6.6640625" style="1" customWidth="1"/>
    <col min="5386" max="5386" width="3.44140625" style="1" customWidth="1"/>
    <col min="5387" max="5387" width="6.33203125" style="1" customWidth="1"/>
    <col min="5388" max="5388" width="3.44140625" style="1" customWidth="1"/>
    <col min="5389" max="5389" width="6.44140625" style="1" customWidth="1"/>
    <col min="5390" max="5390" width="3.33203125" style="1" customWidth="1"/>
    <col min="5391" max="5391" width="7" style="1" customWidth="1"/>
    <col min="5392" max="5392" width="3.5546875" style="1" customWidth="1"/>
    <col min="5393" max="5393" width="7" style="1" customWidth="1"/>
    <col min="5394" max="5394" width="3.44140625" style="1" customWidth="1"/>
    <col min="5395" max="5395" width="7" style="1" customWidth="1"/>
    <col min="5396" max="5396" width="3.5546875" style="1" customWidth="1"/>
    <col min="5397" max="5397" width="7" style="1" customWidth="1"/>
    <col min="5398" max="5398" width="3.44140625" style="1" customWidth="1"/>
    <col min="5399" max="5399" width="6.6640625" style="1" customWidth="1"/>
    <col min="5400" max="5400" width="3.44140625" style="1" customWidth="1"/>
    <col min="5401" max="5401" width="7.5546875" style="1" customWidth="1"/>
    <col min="5402" max="5402" width="3.44140625" style="1" customWidth="1"/>
    <col min="5403" max="5403" width="6.5546875" style="1" customWidth="1"/>
    <col min="5404" max="5404" width="3.44140625" style="1" customWidth="1"/>
    <col min="5405" max="5405" width="6" style="1" customWidth="1"/>
    <col min="5406" max="5406" width="3.5546875" style="1" customWidth="1"/>
    <col min="5407" max="5407" width="6.44140625" style="1" customWidth="1"/>
    <col min="5408" max="5408" width="3.44140625" style="1" customWidth="1"/>
    <col min="5409" max="5409" width="6.88671875" style="1" customWidth="1"/>
    <col min="5410" max="5410" width="3.88671875" style="1" customWidth="1"/>
    <col min="5411" max="5632" width="8.88671875" style="1"/>
    <col min="5633" max="5633" width="2.5546875" style="1" customWidth="1"/>
    <col min="5634" max="5634" width="18" style="1" customWidth="1"/>
    <col min="5635" max="5635" width="6.5546875" style="1" customWidth="1"/>
    <col min="5636" max="5636" width="4.109375" style="1" customWidth="1"/>
    <col min="5637" max="5637" width="6.44140625" style="1" customWidth="1"/>
    <col min="5638" max="5638" width="3.33203125" style="1" customWidth="1"/>
    <col min="5639" max="5639" width="6.109375" style="1" customWidth="1"/>
    <col min="5640" max="5640" width="3.33203125" style="1" customWidth="1"/>
    <col min="5641" max="5641" width="6.6640625" style="1" customWidth="1"/>
    <col min="5642" max="5642" width="3.44140625" style="1" customWidth="1"/>
    <col min="5643" max="5643" width="6.33203125" style="1" customWidth="1"/>
    <col min="5644" max="5644" width="3.44140625" style="1" customWidth="1"/>
    <col min="5645" max="5645" width="6.44140625" style="1" customWidth="1"/>
    <col min="5646" max="5646" width="3.33203125" style="1" customWidth="1"/>
    <col min="5647" max="5647" width="7" style="1" customWidth="1"/>
    <col min="5648" max="5648" width="3.5546875" style="1" customWidth="1"/>
    <col min="5649" max="5649" width="7" style="1" customWidth="1"/>
    <col min="5650" max="5650" width="3.44140625" style="1" customWidth="1"/>
    <col min="5651" max="5651" width="7" style="1" customWidth="1"/>
    <col min="5652" max="5652" width="3.5546875" style="1" customWidth="1"/>
    <col min="5653" max="5653" width="7" style="1" customWidth="1"/>
    <col min="5654" max="5654" width="3.44140625" style="1" customWidth="1"/>
    <col min="5655" max="5655" width="6.6640625" style="1" customWidth="1"/>
    <col min="5656" max="5656" width="3.44140625" style="1" customWidth="1"/>
    <col min="5657" max="5657" width="7.5546875" style="1" customWidth="1"/>
    <col min="5658" max="5658" width="3.44140625" style="1" customWidth="1"/>
    <col min="5659" max="5659" width="6.5546875" style="1" customWidth="1"/>
    <col min="5660" max="5660" width="3.44140625" style="1" customWidth="1"/>
    <col min="5661" max="5661" width="6" style="1" customWidth="1"/>
    <col min="5662" max="5662" width="3.5546875" style="1" customWidth="1"/>
    <col min="5663" max="5663" width="6.44140625" style="1" customWidth="1"/>
    <col min="5664" max="5664" width="3.44140625" style="1" customWidth="1"/>
    <col min="5665" max="5665" width="6.88671875" style="1" customWidth="1"/>
    <col min="5666" max="5666" width="3.88671875" style="1" customWidth="1"/>
    <col min="5667" max="5888" width="8.88671875" style="1"/>
    <col min="5889" max="5889" width="2.5546875" style="1" customWidth="1"/>
    <col min="5890" max="5890" width="18" style="1" customWidth="1"/>
    <col min="5891" max="5891" width="6.5546875" style="1" customWidth="1"/>
    <col min="5892" max="5892" width="4.109375" style="1" customWidth="1"/>
    <col min="5893" max="5893" width="6.44140625" style="1" customWidth="1"/>
    <col min="5894" max="5894" width="3.33203125" style="1" customWidth="1"/>
    <col min="5895" max="5895" width="6.109375" style="1" customWidth="1"/>
    <col min="5896" max="5896" width="3.33203125" style="1" customWidth="1"/>
    <col min="5897" max="5897" width="6.6640625" style="1" customWidth="1"/>
    <col min="5898" max="5898" width="3.44140625" style="1" customWidth="1"/>
    <col min="5899" max="5899" width="6.33203125" style="1" customWidth="1"/>
    <col min="5900" max="5900" width="3.44140625" style="1" customWidth="1"/>
    <col min="5901" max="5901" width="6.44140625" style="1" customWidth="1"/>
    <col min="5902" max="5902" width="3.33203125" style="1" customWidth="1"/>
    <col min="5903" max="5903" width="7" style="1" customWidth="1"/>
    <col min="5904" max="5904" width="3.5546875" style="1" customWidth="1"/>
    <col min="5905" max="5905" width="7" style="1" customWidth="1"/>
    <col min="5906" max="5906" width="3.44140625" style="1" customWidth="1"/>
    <col min="5907" max="5907" width="7" style="1" customWidth="1"/>
    <col min="5908" max="5908" width="3.5546875" style="1" customWidth="1"/>
    <col min="5909" max="5909" width="7" style="1" customWidth="1"/>
    <col min="5910" max="5910" width="3.44140625" style="1" customWidth="1"/>
    <col min="5911" max="5911" width="6.6640625" style="1" customWidth="1"/>
    <col min="5912" max="5912" width="3.44140625" style="1" customWidth="1"/>
    <col min="5913" max="5913" width="7.5546875" style="1" customWidth="1"/>
    <col min="5914" max="5914" width="3.44140625" style="1" customWidth="1"/>
    <col min="5915" max="5915" width="6.5546875" style="1" customWidth="1"/>
    <col min="5916" max="5916" width="3.44140625" style="1" customWidth="1"/>
    <col min="5917" max="5917" width="6" style="1" customWidth="1"/>
    <col min="5918" max="5918" width="3.5546875" style="1" customWidth="1"/>
    <col min="5919" max="5919" width="6.44140625" style="1" customWidth="1"/>
    <col min="5920" max="5920" width="3.44140625" style="1" customWidth="1"/>
    <col min="5921" max="5921" width="6.88671875" style="1" customWidth="1"/>
    <col min="5922" max="5922" width="3.88671875" style="1" customWidth="1"/>
    <col min="5923" max="6144" width="8.88671875" style="1"/>
    <col min="6145" max="6145" width="2.5546875" style="1" customWidth="1"/>
    <col min="6146" max="6146" width="18" style="1" customWidth="1"/>
    <col min="6147" max="6147" width="6.5546875" style="1" customWidth="1"/>
    <col min="6148" max="6148" width="4.109375" style="1" customWidth="1"/>
    <col min="6149" max="6149" width="6.44140625" style="1" customWidth="1"/>
    <col min="6150" max="6150" width="3.33203125" style="1" customWidth="1"/>
    <col min="6151" max="6151" width="6.109375" style="1" customWidth="1"/>
    <col min="6152" max="6152" width="3.33203125" style="1" customWidth="1"/>
    <col min="6153" max="6153" width="6.6640625" style="1" customWidth="1"/>
    <col min="6154" max="6154" width="3.44140625" style="1" customWidth="1"/>
    <col min="6155" max="6155" width="6.33203125" style="1" customWidth="1"/>
    <col min="6156" max="6156" width="3.44140625" style="1" customWidth="1"/>
    <col min="6157" max="6157" width="6.44140625" style="1" customWidth="1"/>
    <col min="6158" max="6158" width="3.33203125" style="1" customWidth="1"/>
    <col min="6159" max="6159" width="7" style="1" customWidth="1"/>
    <col min="6160" max="6160" width="3.5546875" style="1" customWidth="1"/>
    <col min="6161" max="6161" width="7" style="1" customWidth="1"/>
    <col min="6162" max="6162" width="3.44140625" style="1" customWidth="1"/>
    <col min="6163" max="6163" width="7" style="1" customWidth="1"/>
    <col min="6164" max="6164" width="3.5546875" style="1" customWidth="1"/>
    <col min="6165" max="6165" width="7" style="1" customWidth="1"/>
    <col min="6166" max="6166" width="3.44140625" style="1" customWidth="1"/>
    <col min="6167" max="6167" width="6.6640625" style="1" customWidth="1"/>
    <col min="6168" max="6168" width="3.44140625" style="1" customWidth="1"/>
    <col min="6169" max="6169" width="7.5546875" style="1" customWidth="1"/>
    <col min="6170" max="6170" width="3.44140625" style="1" customWidth="1"/>
    <col min="6171" max="6171" width="6.5546875" style="1" customWidth="1"/>
    <col min="6172" max="6172" width="3.44140625" style="1" customWidth="1"/>
    <col min="6173" max="6173" width="6" style="1" customWidth="1"/>
    <col min="6174" max="6174" width="3.5546875" style="1" customWidth="1"/>
    <col min="6175" max="6175" width="6.44140625" style="1" customWidth="1"/>
    <col min="6176" max="6176" width="3.44140625" style="1" customWidth="1"/>
    <col min="6177" max="6177" width="6.88671875" style="1" customWidth="1"/>
    <col min="6178" max="6178" width="3.88671875" style="1" customWidth="1"/>
    <col min="6179" max="6400" width="8.88671875" style="1"/>
    <col min="6401" max="6401" width="2.5546875" style="1" customWidth="1"/>
    <col min="6402" max="6402" width="18" style="1" customWidth="1"/>
    <col min="6403" max="6403" width="6.5546875" style="1" customWidth="1"/>
    <col min="6404" max="6404" width="4.109375" style="1" customWidth="1"/>
    <col min="6405" max="6405" width="6.44140625" style="1" customWidth="1"/>
    <col min="6406" max="6406" width="3.33203125" style="1" customWidth="1"/>
    <col min="6407" max="6407" width="6.109375" style="1" customWidth="1"/>
    <col min="6408" max="6408" width="3.33203125" style="1" customWidth="1"/>
    <col min="6409" max="6409" width="6.6640625" style="1" customWidth="1"/>
    <col min="6410" max="6410" width="3.44140625" style="1" customWidth="1"/>
    <col min="6411" max="6411" width="6.33203125" style="1" customWidth="1"/>
    <col min="6412" max="6412" width="3.44140625" style="1" customWidth="1"/>
    <col min="6413" max="6413" width="6.44140625" style="1" customWidth="1"/>
    <col min="6414" max="6414" width="3.33203125" style="1" customWidth="1"/>
    <col min="6415" max="6415" width="7" style="1" customWidth="1"/>
    <col min="6416" max="6416" width="3.5546875" style="1" customWidth="1"/>
    <col min="6417" max="6417" width="7" style="1" customWidth="1"/>
    <col min="6418" max="6418" width="3.44140625" style="1" customWidth="1"/>
    <col min="6419" max="6419" width="7" style="1" customWidth="1"/>
    <col min="6420" max="6420" width="3.5546875" style="1" customWidth="1"/>
    <col min="6421" max="6421" width="7" style="1" customWidth="1"/>
    <col min="6422" max="6422" width="3.44140625" style="1" customWidth="1"/>
    <col min="6423" max="6423" width="6.6640625" style="1" customWidth="1"/>
    <col min="6424" max="6424" width="3.44140625" style="1" customWidth="1"/>
    <col min="6425" max="6425" width="7.5546875" style="1" customWidth="1"/>
    <col min="6426" max="6426" width="3.44140625" style="1" customWidth="1"/>
    <col min="6427" max="6427" width="6.5546875" style="1" customWidth="1"/>
    <col min="6428" max="6428" width="3.44140625" style="1" customWidth="1"/>
    <col min="6429" max="6429" width="6" style="1" customWidth="1"/>
    <col min="6430" max="6430" width="3.5546875" style="1" customWidth="1"/>
    <col min="6431" max="6431" width="6.44140625" style="1" customWidth="1"/>
    <col min="6432" max="6432" width="3.44140625" style="1" customWidth="1"/>
    <col min="6433" max="6433" width="6.88671875" style="1" customWidth="1"/>
    <col min="6434" max="6434" width="3.88671875" style="1" customWidth="1"/>
    <col min="6435" max="6656" width="8.88671875" style="1"/>
    <col min="6657" max="6657" width="2.5546875" style="1" customWidth="1"/>
    <col min="6658" max="6658" width="18" style="1" customWidth="1"/>
    <col min="6659" max="6659" width="6.5546875" style="1" customWidth="1"/>
    <col min="6660" max="6660" width="4.109375" style="1" customWidth="1"/>
    <col min="6661" max="6661" width="6.44140625" style="1" customWidth="1"/>
    <col min="6662" max="6662" width="3.33203125" style="1" customWidth="1"/>
    <col min="6663" max="6663" width="6.109375" style="1" customWidth="1"/>
    <col min="6664" max="6664" width="3.33203125" style="1" customWidth="1"/>
    <col min="6665" max="6665" width="6.6640625" style="1" customWidth="1"/>
    <col min="6666" max="6666" width="3.44140625" style="1" customWidth="1"/>
    <col min="6667" max="6667" width="6.33203125" style="1" customWidth="1"/>
    <col min="6668" max="6668" width="3.44140625" style="1" customWidth="1"/>
    <col min="6669" max="6669" width="6.44140625" style="1" customWidth="1"/>
    <col min="6670" max="6670" width="3.33203125" style="1" customWidth="1"/>
    <col min="6671" max="6671" width="7" style="1" customWidth="1"/>
    <col min="6672" max="6672" width="3.5546875" style="1" customWidth="1"/>
    <col min="6673" max="6673" width="7" style="1" customWidth="1"/>
    <col min="6674" max="6674" width="3.44140625" style="1" customWidth="1"/>
    <col min="6675" max="6675" width="7" style="1" customWidth="1"/>
    <col min="6676" max="6676" width="3.5546875" style="1" customWidth="1"/>
    <col min="6677" max="6677" width="7" style="1" customWidth="1"/>
    <col min="6678" max="6678" width="3.44140625" style="1" customWidth="1"/>
    <col min="6679" max="6679" width="6.6640625" style="1" customWidth="1"/>
    <col min="6680" max="6680" width="3.44140625" style="1" customWidth="1"/>
    <col min="6681" max="6681" width="7.5546875" style="1" customWidth="1"/>
    <col min="6682" max="6682" width="3.44140625" style="1" customWidth="1"/>
    <col min="6683" max="6683" width="6.5546875" style="1" customWidth="1"/>
    <col min="6684" max="6684" width="3.44140625" style="1" customWidth="1"/>
    <col min="6685" max="6685" width="6" style="1" customWidth="1"/>
    <col min="6686" max="6686" width="3.5546875" style="1" customWidth="1"/>
    <col min="6687" max="6687" width="6.44140625" style="1" customWidth="1"/>
    <col min="6688" max="6688" width="3.44140625" style="1" customWidth="1"/>
    <col min="6689" max="6689" width="6.88671875" style="1" customWidth="1"/>
    <col min="6690" max="6690" width="3.88671875" style="1" customWidth="1"/>
    <col min="6691" max="6912" width="8.88671875" style="1"/>
    <col min="6913" max="6913" width="2.5546875" style="1" customWidth="1"/>
    <col min="6914" max="6914" width="18" style="1" customWidth="1"/>
    <col min="6915" max="6915" width="6.5546875" style="1" customWidth="1"/>
    <col min="6916" max="6916" width="4.109375" style="1" customWidth="1"/>
    <col min="6917" max="6917" width="6.44140625" style="1" customWidth="1"/>
    <col min="6918" max="6918" width="3.33203125" style="1" customWidth="1"/>
    <col min="6919" max="6919" width="6.109375" style="1" customWidth="1"/>
    <col min="6920" max="6920" width="3.33203125" style="1" customWidth="1"/>
    <col min="6921" max="6921" width="6.6640625" style="1" customWidth="1"/>
    <col min="6922" max="6922" width="3.44140625" style="1" customWidth="1"/>
    <col min="6923" max="6923" width="6.33203125" style="1" customWidth="1"/>
    <col min="6924" max="6924" width="3.44140625" style="1" customWidth="1"/>
    <col min="6925" max="6925" width="6.44140625" style="1" customWidth="1"/>
    <col min="6926" max="6926" width="3.33203125" style="1" customWidth="1"/>
    <col min="6927" max="6927" width="7" style="1" customWidth="1"/>
    <col min="6928" max="6928" width="3.5546875" style="1" customWidth="1"/>
    <col min="6929" max="6929" width="7" style="1" customWidth="1"/>
    <col min="6930" max="6930" width="3.44140625" style="1" customWidth="1"/>
    <col min="6931" max="6931" width="7" style="1" customWidth="1"/>
    <col min="6932" max="6932" width="3.5546875" style="1" customWidth="1"/>
    <col min="6933" max="6933" width="7" style="1" customWidth="1"/>
    <col min="6934" max="6934" width="3.44140625" style="1" customWidth="1"/>
    <col min="6935" max="6935" width="6.6640625" style="1" customWidth="1"/>
    <col min="6936" max="6936" width="3.44140625" style="1" customWidth="1"/>
    <col min="6937" max="6937" width="7.5546875" style="1" customWidth="1"/>
    <col min="6938" max="6938" width="3.44140625" style="1" customWidth="1"/>
    <col min="6939" max="6939" width="6.5546875" style="1" customWidth="1"/>
    <col min="6940" max="6940" width="3.44140625" style="1" customWidth="1"/>
    <col min="6941" max="6941" width="6" style="1" customWidth="1"/>
    <col min="6942" max="6942" width="3.5546875" style="1" customWidth="1"/>
    <col min="6943" max="6943" width="6.44140625" style="1" customWidth="1"/>
    <col min="6944" max="6944" width="3.44140625" style="1" customWidth="1"/>
    <col min="6945" max="6945" width="6.88671875" style="1" customWidth="1"/>
    <col min="6946" max="6946" width="3.88671875" style="1" customWidth="1"/>
    <col min="6947" max="7168" width="8.88671875" style="1"/>
    <col min="7169" max="7169" width="2.5546875" style="1" customWidth="1"/>
    <col min="7170" max="7170" width="18" style="1" customWidth="1"/>
    <col min="7171" max="7171" width="6.5546875" style="1" customWidth="1"/>
    <col min="7172" max="7172" width="4.109375" style="1" customWidth="1"/>
    <col min="7173" max="7173" width="6.44140625" style="1" customWidth="1"/>
    <col min="7174" max="7174" width="3.33203125" style="1" customWidth="1"/>
    <col min="7175" max="7175" width="6.109375" style="1" customWidth="1"/>
    <col min="7176" max="7176" width="3.33203125" style="1" customWidth="1"/>
    <col min="7177" max="7177" width="6.6640625" style="1" customWidth="1"/>
    <col min="7178" max="7178" width="3.44140625" style="1" customWidth="1"/>
    <col min="7179" max="7179" width="6.33203125" style="1" customWidth="1"/>
    <col min="7180" max="7180" width="3.44140625" style="1" customWidth="1"/>
    <col min="7181" max="7181" width="6.44140625" style="1" customWidth="1"/>
    <col min="7182" max="7182" width="3.33203125" style="1" customWidth="1"/>
    <col min="7183" max="7183" width="7" style="1" customWidth="1"/>
    <col min="7184" max="7184" width="3.5546875" style="1" customWidth="1"/>
    <col min="7185" max="7185" width="7" style="1" customWidth="1"/>
    <col min="7186" max="7186" width="3.44140625" style="1" customWidth="1"/>
    <col min="7187" max="7187" width="7" style="1" customWidth="1"/>
    <col min="7188" max="7188" width="3.5546875" style="1" customWidth="1"/>
    <col min="7189" max="7189" width="7" style="1" customWidth="1"/>
    <col min="7190" max="7190" width="3.44140625" style="1" customWidth="1"/>
    <col min="7191" max="7191" width="6.6640625" style="1" customWidth="1"/>
    <col min="7192" max="7192" width="3.44140625" style="1" customWidth="1"/>
    <col min="7193" max="7193" width="7.5546875" style="1" customWidth="1"/>
    <col min="7194" max="7194" width="3.44140625" style="1" customWidth="1"/>
    <col min="7195" max="7195" width="6.5546875" style="1" customWidth="1"/>
    <col min="7196" max="7196" width="3.44140625" style="1" customWidth="1"/>
    <col min="7197" max="7197" width="6" style="1" customWidth="1"/>
    <col min="7198" max="7198" width="3.5546875" style="1" customWidth="1"/>
    <col min="7199" max="7199" width="6.44140625" style="1" customWidth="1"/>
    <col min="7200" max="7200" width="3.44140625" style="1" customWidth="1"/>
    <col min="7201" max="7201" width="6.88671875" style="1" customWidth="1"/>
    <col min="7202" max="7202" width="3.88671875" style="1" customWidth="1"/>
    <col min="7203" max="7424" width="8.88671875" style="1"/>
    <col min="7425" max="7425" width="2.5546875" style="1" customWidth="1"/>
    <col min="7426" max="7426" width="18" style="1" customWidth="1"/>
    <col min="7427" max="7427" width="6.5546875" style="1" customWidth="1"/>
    <col min="7428" max="7428" width="4.109375" style="1" customWidth="1"/>
    <col min="7429" max="7429" width="6.44140625" style="1" customWidth="1"/>
    <col min="7430" max="7430" width="3.33203125" style="1" customWidth="1"/>
    <col min="7431" max="7431" width="6.109375" style="1" customWidth="1"/>
    <col min="7432" max="7432" width="3.33203125" style="1" customWidth="1"/>
    <col min="7433" max="7433" width="6.6640625" style="1" customWidth="1"/>
    <col min="7434" max="7434" width="3.44140625" style="1" customWidth="1"/>
    <col min="7435" max="7435" width="6.33203125" style="1" customWidth="1"/>
    <col min="7436" max="7436" width="3.44140625" style="1" customWidth="1"/>
    <col min="7437" max="7437" width="6.44140625" style="1" customWidth="1"/>
    <col min="7438" max="7438" width="3.33203125" style="1" customWidth="1"/>
    <col min="7439" max="7439" width="7" style="1" customWidth="1"/>
    <col min="7440" max="7440" width="3.5546875" style="1" customWidth="1"/>
    <col min="7441" max="7441" width="7" style="1" customWidth="1"/>
    <col min="7442" max="7442" width="3.44140625" style="1" customWidth="1"/>
    <col min="7443" max="7443" width="7" style="1" customWidth="1"/>
    <col min="7444" max="7444" width="3.5546875" style="1" customWidth="1"/>
    <col min="7445" max="7445" width="7" style="1" customWidth="1"/>
    <col min="7446" max="7446" width="3.44140625" style="1" customWidth="1"/>
    <col min="7447" max="7447" width="6.6640625" style="1" customWidth="1"/>
    <col min="7448" max="7448" width="3.44140625" style="1" customWidth="1"/>
    <col min="7449" max="7449" width="7.5546875" style="1" customWidth="1"/>
    <col min="7450" max="7450" width="3.44140625" style="1" customWidth="1"/>
    <col min="7451" max="7451" width="6.5546875" style="1" customWidth="1"/>
    <col min="7452" max="7452" width="3.44140625" style="1" customWidth="1"/>
    <col min="7453" max="7453" width="6" style="1" customWidth="1"/>
    <col min="7454" max="7454" width="3.5546875" style="1" customWidth="1"/>
    <col min="7455" max="7455" width="6.44140625" style="1" customWidth="1"/>
    <col min="7456" max="7456" width="3.44140625" style="1" customWidth="1"/>
    <col min="7457" max="7457" width="6.88671875" style="1" customWidth="1"/>
    <col min="7458" max="7458" width="3.88671875" style="1" customWidth="1"/>
    <col min="7459" max="7680" width="8.88671875" style="1"/>
    <col min="7681" max="7681" width="2.5546875" style="1" customWidth="1"/>
    <col min="7682" max="7682" width="18" style="1" customWidth="1"/>
    <col min="7683" max="7683" width="6.5546875" style="1" customWidth="1"/>
    <col min="7684" max="7684" width="4.109375" style="1" customWidth="1"/>
    <col min="7685" max="7685" width="6.44140625" style="1" customWidth="1"/>
    <col min="7686" max="7686" width="3.33203125" style="1" customWidth="1"/>
    <col min="7687" max="7687" width="6.109375" style="1" customWidth="1"/>
    <col min="7688" max="7688" width="3.33203125" style="1" customWidth="1"/>
    <col min="7689" max="7689" width="6.6640625" style="1" customWidth="1"/>
    <col min="7690" max="7690" width="3.44140625" style="1" customWidth="1"/>
    <col min="7691" max="7691" width="6.33203125" style="1" customWidth="1"/>
    <col min="7692" max="7692" width="3.44140625" style="1" customWidth="1"/>
    <col min="7693" max="7693" width="6.44140625" style="1" customWidth="1"/>
    <col min="7694" max="7694" width="3.33203125" style="1" customWidth="1"/>
    <col min="7695" max="7695" width="7" style="1" customWidth="1"/>
    <col min="7696" max="7696" width="3.5546875" style="1" customWidth="1"/>
    <col min="7697" max="7697" width="7" style="1" customWidth="1"/>
    <col min="7698" max="7698" width="3.44140625" style="1" customWidth="1"/>
    <col min="7699" max="7699" width="7" style="1" customWidth="1"/>
    <col min="7700" max="7700" width="3.5546875" style="1" customWidth="1"/>
    <col min="7701" max="7701" width="7" style="1" customWidth="1"/>
    <col min="7702" max="7702" width="3.44140625" style="1" customWidth="1"/>
    <col min="7703" max="7703" width="6.6640625" style="1" customWidth="1"/>
    <col min="7704" max="7704" width="3.44140625" style="1" customWidth="1"/>
    <col min="7705" max="7705" width="7.5546875" style="1" customWidth="1"/>
    <col min="7706" max="7706" width="3.44140625" style="1" customWidth="1"/>
    <col min="7707" max="7707" width="6.5546875" style="1" customWidth="1"/>
    <col min="7708" max="7708" width="3.44140625" style="1" customWidth="1"/>
    <col min="7709" max="7709" width="6" style="1" customWidth="1"/>
    <col min="7710" max="7710" width="3.5546875" style="1" customWidth="1"/>
    <col min="7711" max="7711" width="6.44140625" style="1" customWidth="1"/>
    <col min="7712" max="7712" width="3.44140625" style="1" customWidth="1"/>
    <col min="7713" max="7713" width="6.88671875" style="1" customWidth="1"/>
    <col min="7714" max="7714" width="3.88671875" style="1" customWidth="1"/>
    <col min="7715" max="7936" width="8.88671875" style="1"/>
    <col min="7937" max="7937" width="2.5546875" style="1" customWidth="1"/>
    <col min="7938" max="7938" width="18" style="1" customWidth="1"/>
    <col min="7939" max="7939" width="6.5546875" style="1" customWidth="1"/>
    <col min="7940" max="7940" width="4.109375" style="1" customWidth="1"/>
    <col min="7941" max="7941" width="6.44140625" style="1" customWidth="1"/>
    <col min="7942" max="7942" width="3.33203125" style="1" customWidth="1"/>
    <col min="7943" max="7943" width="6.109375" style="1" customWidth="1"/>
    <col min="7944" max="7944" width="3.33203125" style="1" customWidth="1"/>
    <col min="7945" max="7945" width="6.6640625" style="1" customWidth="1"/>
    <col min="7946" max="7946" width="3.44140625" style="1" customWidth="1"/>
    <col min="7947" max="7947" width="6.33203125" style="1" customWidth="1"/>
    <col min="7948" max="7948" width="3.44140625" style="1" customWidth="1"/>
    <col min="7949" max="7949" width="6.44140625" style="1" customWidth="1"/>
    <col min="7950" max="7950" width="3.33203125" style="1" customWidth="1"/>
    <col min="7951" max="7951" width="7" style="1" customWidth="1"/>
    <col min="7952" max="7952" width="3.5546875" style="1" customWidth="1"/>
    <col min="7953" max="7953" width="7" style="1" customWidth="1"/>
    <col min="7954" max="7954" width="3.44140625" style="1" customWidth="1"/>
    <col min="7955" max="7955" width="7" style="1" customWidth="1"/>
    <col min="7956" max="7956" width="3.5546875" style="1" customWidth="1"/>
    <col min="7957" max="7957" width="7" style="1" customWidth="1"/>
    <col min="7958" max="7958" width="3.44140625" style="1" customWidth="1"/>
    <col min="7959" max="7959" width="6.6640625" style="1" customWidth="1"/>
    <col min="7960" max="7960" width="3.44140625" style="1" customWidth="1"/>
    <col min="7961" max="7961" width="7.5546875" style="1" customWidth="1"/>
    <col min="7962" max="7962" width="3.44140625" style="1" customWidth="1"/>
    <col min="7963" max="7963" width="6.5546875" style="1" customWidth="1"/>
    <col min="7964" max="7964" width="3.44140625" style="1" customWidth="1"/>
    <col min="7965" max="7965" width="6" style="1" customWidth="1"/>
    <col min="7966" max="7966" width="3.5546875" style="1" customWidth="1"/>
    <col min="7967" max="7967" width="6.44140625" style="1" customWidth="1"/>
    <col min="7968" max="7968" width="3.44140625" style="1" customWidth="1"/>
    <col min="7969" max="7969" width="6.88671875" style="1" customWidth="1"/>
    <col min="7970" max="7970" width="3.88671875" style="1" customWidth="1"/>
    <col min="7971" max="8192" width="8.88671875" style="1"/>
    <col min="8193" max="8193" width="2.5546875" style="1" customWidth="1"/>
    <col min="8194" max="8194" width="18" style="1" customWidth="1"/>
    <col min="8195" max="8195" width="6.5546875" style="1" customWidth="1"/>
    <col min="8196" max="8196" width="4.109375" style="1" customWidth="1"/>
    <col min="8197" max="8197" width="6.44140625" style="1" customWidth="1"/>
    <col min="8198" max="8198" width="3.33203125" style="1" customWidth="1"/>
    <col min="8199" max="8199" width="6.109375" style="1" customWidth="1"/>
    <col min="8200" max="8200" width="3.33203125" style="1" customWidth="1"/>
    <col min="8201" max="8201" width="6.6640625" style="1" customWidth="1"/>
    <col min="8202" max="8202" width="3.44140625" style="1" customWidth="1"/>
    <col min="8203" max="8203" width="6.33203125" style="1" customWidth="1"/>
    <col min="8204" max="8204" width="3.44140625" style="1" customWidth="1"/>
    <col min="8205" max="8205" width="6.44140625" style="1" customWidth="1"/>
    <col min="8206" max="8206" width="3.33203125" style="1" customWidth="1"/>
    <col min="8207" max="8207" width="7" style="1" customWidth="1"/>
    <col min="8208" max="8208" width="3.5546875" style="1" customWidth="1"/>
    <col min="8209" max="8209" width="7" style="1" customWidth="1"/>
    <col min="8210" max="8210" width="3.44140625" style="1" customWidth="1"/>
    <col min="8211" max="8211" width="7" style="1" customWidth="1"/>
    <col min="8212" max="8212" width="3.5546875" style="1" customWidth="1"/>
    <col min="8213" max="8213" width="7" style="1" customWidth="1"/>
    <col min="8214" max="8214" width="3.44140625" style="1" customWidth="1"/>
    <col min="8215" max="8215" width="6.6640625" style="1" customWidth="1"/>
    <col min="8216" max="8216" width="3.44140625" style="1" customWidth="1"/>
    <col min="8217" max="8217" width="7.5546875" style="1" customWidth="1"/>
    <col min="8218" max="8218" width="3.44140625" style="1" customWidth="1"/>
    <col min="8219" max="8219" width="6.5546875" style="1" customWidth="1"/>
    <col min="8220" max="8220" width="3.44140625" style="1" customWidth="1"/>
    <col min="8221" max="8221" width="6" style="1" customWidth="1"/>
    <col min="8222" max="8222" width="3.5546875" style="1" customWidth="1"/>
    <col min="8223" max="8223" width="6.44140625" style="1" customWidth="1"/>
    <col min="8224" max="8224" width="3.44140625" style="1" customWidth="1"/>
    <col min="8225" max="8225" width="6.88671875" style="1" customWidth="1"/>
    <col min="8226" max="8226" width="3.88671875" style="1" customWidth="1"/>
    <col min="8227" max="8448" width="8.88671875" style="1"/>
    <col min="8449" max="8449" width="2.5546875" style="1" customWidth="1"/>
    <col min="8450" max="8450" width="18" style="1" customWidth="1"/>
    <col min="8451" max="8451" width="6.5546875" style="1" customWidth="1"/>
    <col min="8452" max="8452" width="4.109375" style="1" customWidth="1"/>
    <col min="8453" max="8453" width="6.44140625" style="1" customWidth="1"/>
    <col min="8454" max="8454" width="3.33203125" style="1" customWidth="1"/>
    <col min="8455" max="8455" width="6.109375" style="1" customWidth="1"/>
    <col min="8456" max="8456" width="3.33203125" style="1" customWidth="1"/>
    <col min="8457" max="8457" width="6.6640625" style="1" customWidth="1"/>
    <col min="8458" max="8458" width="3.44140625" style="1" customWidth="1"/>
    <col min="8459" max="8459" width="6.33203125" style="1" customWidth="1"/>
    <col min="8460" max="8460" width="3.44140625" style="1" customWidth="1"/>
    <col min="8461" max="8461" width="6.44140625" style="1" customWidth="1"/>
    <col min="8462" max="8462" width="3.33203125" style="1" customWidth="1"/>
    <col min="8463" max="8463" width="7" style="1" customWidth="1"/>
    <col min="8464" max="8464" width="3.5546875" style="1" customWidth="1"/>
    <col min="8465" max="8465" width="7" style="1" customWidth="1"/>
    <col min="8466" max="8466" width="3.44140625" style="1" customWidth="1"/>
    <col min="8467" max="8467" width="7" style="1" customWidth="1"/>
    <col min="8468" max="8468" width="3.5546875" style="1" customWidth="1"/>
    <col min="8469" max="8469" width="7" style="1" customWidth="1"/>
    <col min="8470" max="8470" width="3.44140625" style="1" customWidth="1"/>
    <col min="8471" max="8471" width="6.6640625" style="1" customWidth="1"/>
    <col min="8472" max="8472" width="3.44140625" style="1" customWidth="1"/>
    <col min="8473" max="8473" width="7.5546875" style="1" customWidth="1"/>
    <col min="8474" max="8474" width="3.44140625" style="1" customWidth="1"/>
    <col min="8475" max="8475" width="6.5546875" style="1" customWidth="1"/>
    <col min="8476" max="8476" width="3.44140625" style="1" customWidth="1"/>
    <col min="8477" max="8477" width="6" style="1" customWidth="1"/>
    <col min="8478" max="8478" width="3.5546875" style="1" customWidth="1"/>
    <col min="8479" max="8479" width="6.44140625" style="1" customWidth="1"/>
    <col min="8480" max="8480" width="3.44140625" style="1" customWidth="1"/>
    <col min="8481" max="8481" width="6.88671875" style="1" customWidth="1"/>
    <col min="8482" max="8482" width="3.88671875" style="1" customWidth="1"/>
    <col min="8483" max="8704" width="8.88671875" style="1"/>
    <col min="8705" max="8705" width="2.5546875" style="1" customWidth="1"/>
    <col min="8706" max="8706" width="18" style="1" customWidth="1"/>
    <col min="8707" max="8707" width="6.5546875" style="1" customWidth="1"/>
    <col min="8708" max="8708" width="4.109375" style="1" customWidth="1"/>
    <col min="8709" max="8709" width="6.44140625" style="1" customWidth="1"/>
    <col min="8710" max="8710" width="3.33203125" style="1" customWidth="1"/>
    <col min="8711" max="8711" width="6.109375" style="1" customWidth="1"/>
    <col min="8712" max="8712" width="3.33203125" style="1" customWidth="1"/>
    <col min="8713" max="8713" width="6.6640625" style="1" customWidth="1"/>
    <col min="8714" max="8714" width="3.44140625" style="1" customWidth="1"/>
    <col min="8715" max="8715" width="6.33203125" style="1" customWidth="1"/>
    <col min="8716" max="8716" width="3.44140625" style="1" customWidth="1"/>
    <col min="8717" max="8717" width="6.44140625" style="1" customWidth="1"/>
    <col min="8718" max="8718" width="3.33203125" style="1" customWidth="1"/>
    <col min="8719" max="8719" width="7" style="1" customWidth="1"/>
    <col min="8720" max="8720" width="3.5546875" style="1" customWidth="1"/>
    <col min="8721" max="8721" width="7" style="1" customWidth="1"/>
    <col min="8722" max="8722" width="3.44140625" style="1" customWidth="1"/>
    <col min="8723" max="8723" width="7" style="1" customWidth="1"/>
    <col min="8724" max="8724" width="3.5546875" style="1" customWidth="1"/>
    <col min="8725" max="8725" width="7" style="1" customWidth="1"/>
    <col min="8726" max="8726" width="3.44140625" style="1" customWidth="1"/>
    <col min="8727" max="8727" width="6.6640625" style="1" customWidth="1"/>
    <col min="8728" max="8728" width="3.44140625" style="1" customWidth="1"/>
    <col min="8729" max="8729" width="7.5546875" style="1" customWidth="1"/>
    <col min="8730" max="8730" width="3.44140625" style="1" customWidth="1"/>
    <col min="8731" max="8731" width="6.5546875" style="1" customWidth="1"/>
    <col min="8732" max="8732" width="3.44140625" style="1" customWidth="1"/>
    <col min="8733" max="8733" width="6" style="1" customWidth="1"/>
    <col min="8734" max="8734" width="3.5546875" style="1" customWidth="1"/>
    <col min="8735" max="8735" width="6.44140625" style="1" customWidth="1"/>
    <col min="8736" max="8736" width="3.44140625" style="1" customWidth="1"/>
    <col min="8737" max="8737" width="6.88671875" style="1" customWidth="1"/>
    <col min="8738" max="8738" width="3.88671875" style="1" customWidth="1"/>
    <col min="8739" max="8960" width="8.88671875" style="1"/>
    <col min="8961" max="8961" width="2.5546875" style="1" customWidth="1"/>
    <col min="8962" max="8962" width="18" style="1" customWidth="1"/>
    <col min="8963" max="8963" width="6.5546875" style="1" customWidth="1"/>
    <col min="8964" max="8964" width="4.109375" style="1" customWidth="1"/>
    <col min="8965" max="8965" width="6.44140625" style="1" customWidth="1"/>
    <col min="8966" max="8966" width="3.33203125" style="1" customWidth="1"/>
    <col min="8967" max="8967" width="6.109375" style="1" customWidth="1"/>
    <col min="8968" max="8968" width="3.33203125" style="1" customWidth="1"/>
    <col min="8969" max="8969" width="6.6640625" style="1" customWidth="1"/>
    <col min="8970" max="8970" width="3.44140625" style="1" customWidth="1"/>
    <col min="8971" max="8971" width="6.33203125" style="1" customWidth="1"/>
    <col min="8972" max="8972" width="3.44140625" style="1" customWidth="1"/>
    <col min="8973" max="8973" width="6.44140625" style="1" customWidth="1"/>
    <col min="8974" max="8974" width="3.33203125" style="1" customWidth="1"/>
    <col min="8975" max="8975" width="7" style="1" customWidth="1"/>
    <col min="8976" max="8976" width="3.5546875" style="1" customWidth="1"/>
    <col min="8977" max="8977" width="7" style="1" customWidth="1"/>
    <col min="8978" max="8978" width="3.44140625" style="1" customWidth="1"/>
    <col min="8979" max="8979" width="7" style="1" customWidth="1"/>
    <col min="8980" max="8980" width="3.5546875" style="1" customWidth="1"/>
    <col min="8981" max="8981" width="7" style="1" customWidth="1"/>
    <col min="8982" max="8982" width="3.44140625" style="1" customWidth="1"/>
    <col min="8983" max="8983" width="6.6640625" style="1" customWidth="1"/>
    <col min="8984" max="8984" width="3.44140625" style="1" customWidth="1"/>
    <col min="8985" max="8985" width="7.5546875" style="1" customWidth="1"/>
    <col min="8986" max="8986" width="3.44140625" style="1" customWidth="1"/>
    <col min="8987" max="8987" width="6.5546875" style="1" customWidth="1"/>
    <col min="8988" max="8988" width="3.44140625" style="1" customWidth="1"/>
    <col min="8989" max="8989" width="6" style="1" customWidth="1"/>
    <col min="8990" max="8990" width="3.5546875" style="1" customWidth="1"/>
    <col min="8991" max="8991" width="6.44140625" style="1" customWidth="1"/>
    <col min="8992" max="8992" width="3.44140625" style="1" customWidth="1"/>
    <col min="8993" max="8993" width="6.88671875" style="1" customWidth="1"/>
    <col min="8994" max="8994" width="3.88671875" style="1" customWidth="1"/>
    <col min="8995" max="9216" width="8.88671875" style="1"/>
    <col min="9217" max="9217" width="2.5546875" style="1" customWidth="1"/>
    <col min="9218" max="9218" width="18" style="1" customWidth="1"/>
    <col min="9219" max="9219" width="6.5546875" style="1" customWidth="1"/>
    <col min="9220" max="9220" width="4.109375" style="1" customWidth="1"/>
    <col min="9221" max="9221" width="6.44140625" style="1" customWidth="1"/>
    <col min="9222" max="9222" width="3.33203125" style="1" customWidth="1"/>
    <col min="9223" max="9223" width="6.109375" style="1" customWidth="1"/>
    <col min="9224" max="9224" width="3.33203125" style="1" customWidth="1"/>
    <col min="9225" max="9225" width="6.6640625" style="1" customWidth="1"/>
    <col min="9226" max="9226" width="3.44140625" style="1" customWidth="1"/>
    <col min="9227" max="9227" width="6.33203125" style="1" customWidth="1"/>
    <col min="9228" max="9228" width="3.44140625" style="1" customWidth="1"/>
    <col min="9229" max="9229" width="6.44140625" style="1" customWidth="1"/>
    <col min="9230" max="9230" width="3.33203125" style="1" customWidth="1"/>
    <col min="9231" max="9231" width="7" style="1" customWidth="1"/>
    <col min="9232" max="9232" width="3.5546875" style="1" customWidth="1"/>
    <col min="9233" max="9233" width="7" style="1" customWidth="1"/>
    <col min="9234" max="9234" width="3.44140625" style="1" customWidth="1"/>
    <col min="9235" max="9235" width="7" style="1" customWidth="1"/>
    <col min="9236" max="9236" width="3.5546875" style="1" customWidth="1"/>
    <col min="9237" max="9237" width="7" style="1" customWidth="1"/>
    <col min="9238" max="9238" width="3.44140625" style="1" customWidth="1"/>
    <col min="9239" max="9239" width="6.6640625" style="1" customWidth="1"/>
    <col min="9240" max="9240" width="3.44140625" style="1" customWidth="1"/>
    <col min="9241" max="9241" width="7.5546875" style="1" customWidth="1"/>
    <col min="9242" max="9242" width="3.44140625" style="1" customWidth="1"/>
    <col min="9243" max="9243" width="6.5546875" style="1" customWidth="1"/>
    <col min="9244" max="9244" width="3.44140625" style="1" customWidth="1"/>
    <col min="9245" max="9245" width="6" style="1" customWidth="1"/>
    <col min="9246" max="9246" width="3.5546875" style="1" customWidth="1"/>
    <col min="9247" max="9247" width="6.44140625" style="1" customWidth="1"/>
    <col min="9248" max="9248" width="3.44140625" style="1" customWidth="1"/>
    <col min="9249" max="9249" width="6.88671875" style="1" customWidth="1"/>
    <col min="9250" max="9250" width="3.88671875" style="1" customWidth="1"/>
    <col min="9251" max="9472" width="8.88671875" style="1"/>
    <col min="9473" max="9473" width="2.5546875" style="1" customWidth="1"/>
    <col min="9474" max="9474" width="18" style="1" customWidth="1"/>
    <col min="9475" max="9475" width="6.5546875" style="1" customWidth="1"/>
    <col min="9476" max="9476" width="4.109375" style="1" customWidth="1"/>
    <col min="9477" max="9477" width="6.44140625" style="1" customWidth="1"/>
    <col min="9478" max="9478" width="3.33203125" style="1" customWidth="1"/>
    <col min="9479" max="9479" width="6.109375" style="1" customWidth="1"/>
    <col min="9480" max="9480" width="3.33203125" style="1" customWidth="1"/>
    <col min="9481" max="9481" width="6.6640625" style="1" customWidth="1"/>
    <col min="9482" max="9482" width="3.44140625" style="1" customWidth="1"/>
    <col min="9483" max="9483" width="6.33203125" style="1" customWidth="1"/>
    <col min="9484" max="9484" width="3.44140625" style="1" customWidth="1"/>
    <col min="9485" max="9485" width="6.44140625" style="1" customWidth="1"/>
    <col min="9486" max="9486" width="3.33203125" style="1" customWidth="1"/>
    <col min="9487" max="9487" width="7" style="1" customWidth="1"/>
    <col min="9488" max="9488" width="3.5546875" style="1" customWidth="1"/>
    <col min="9489" max="9489" width="7" style="1" customWidth="1"/>
    <col min="9490" max="9490" width="3.44140625" style="1" customWidth="1"/>
    <col min="9491" max="9491" width="7" style="1" customWidth="1"/>
    <col min="9492" max="9492" width="3.5546875" style="1" customWidth="1"/>
    <col min="9493" max="9493" width="7" style="1" customWidth="1"/>
    <col min="9494" max="9494" width="3.44140625" style="1" customWidth="1"/>
    <col min="9495" max="9495" width="6.6640625" style="1" customWidth="1"/>
    <col min="9496" max="9496" width="3.44140625" style="1" customWidth="1"/>
    <col min="9497" max="9497" width="7.5546875" style="1" customWidth="1"/>
    <col min="9498" max="9498" width="3.44140625" style="1" customWidth="1"/>
    <col min="9499" max="9499" width="6.5546875" style="1" customWidth="1"/>
    <col min="9500" max="9500" width="3.44140625" style="1" customWidth="1"/>
    <col min="9501" max="9501" width="6" style="1" customWidth="1"/>
    <col min="9502" max="9502" width="3.5546875" style="1" customWidth="1"/>
    <col min="9503" max="9503" width="6.44140625" style="1" customWidth="1"/>
    <col min="9504" max="9504" width="3.44140625" style="1" customWidth="1"/>
    <col min="9505" max="9505" width="6.88671875" style="1" customWidth="1"/>
    <col min="9506" max="9506" width="3.88671875" style="1" customWidth="1"/>
    <col min="9507" max="9728" width="8.88671875" style="1"/>
    <col min="9729" max="9729" width="2.5546875" style="1" customWidth="1"/>
    <col min="9730" max="9730" width="18" style="1" customWidth="1"/>
    <col min="9731" max="9731" width="6.5546875" style="1" customWidth="1"/>
    <col min="9732" max="9732" width="4.109375" style="1" customWidth="1"/>
    <col min="9733" max="9733" width="6.44140625" style="1" customWidth="1"/>
    <col min="9734" max="9734" width="3.33203125" style="1" customWidth="1"/>
    <col min="9735" max="9735" width="6.109375" style="1" customWidth="1"/>
    <col min="9736" max="9736" width="3.33203125" style="1" customWidth="1"/>
    <col min="9737" max="9737" width="6.6640625" style="1" customWidth="1"/>
    <col min="9738" max="9738" width="3.44140625" style="1" customWidth="1"/>
    <col min="9739" max="9739" width="6.33203125" style="1" customWidth="1"/>
    <col min="9740" max="9740" width="3.44140625" style="1" customWidth="1"/>
    <col min="9741" max="9741" width="6.44140625" style="1" customWidth="1"/>
    <col min="9742" max="9742" width="3.33203125" style="1" customWidth="1"/>
    <col min="9743" max="9743" width="7" style="1" customWidth="1"/>
    <col min="9744" max="9744" width="3.5546875" style="1" customWidth="1"/>
    <col min="9745" max="9745" width="7" style="1" customWidth="1"/>
    <col min="9746" max="9746" width="3.44140625" style="1" customWidth="1"/>
    <col min="9747" max="9747" width="7" style="1" customWidth="1"/>
    <col min="9748" max="9748" width="3.5546875" style="1" customWidth="1"/>
    <col min="9749" max="9749" width="7" style="1" customWidth="1"/>
    <col min="9750" max="9750" width="3.44140625" style="1" customWidth="1"/>
    <col min="9751" max="9751" width="6.6640625" style="1" customWidth="1"/>
    <col min="9752" max="9752" width="3.44140625" style="1" customWidth="1"/>
    <col min="9753" max="9753" width="7.5546875" style="1" customWidth="1"/>
    <col min="9754" max="9754" width="3.44140625" style="1" customWidth="1"/>
    <col min="9755" max="9755" width="6.5546875" style="1" customWidth="1"/>
    <col min="9756" max="9756" width="3.44140625" style="1" customWidth="1"/>
    <col min="9757" max="9757" width="6" style="1" customWidth="1"/>
    <col min="9758" max="9758" width="3.5546875" style="1" customWidth="1"/>
    <col min="9759" max="9759" width="6.44140625" style="1" customWidth="1"/>
    <col min="9760" max="9760" width="3.44140625" style="1" customWidth="1"/>
    <col min="9761" max="9761" width="6.88671875" style="1" customWidth="1"/>
    <col min="9762" max="9762" width="3.88671875" style="1" customWidth="1"/>
    <col min="9763" max="9984" width="8.88671875" style="1"/>
    <col min="9985" max="9985" width="2.5546875" style="1" customWidth="1"/>
    <col min="9986" max="9986" width="18" style="1" customWidth="1"/>
    <col min="9987" max="9987" width="6.5546875" style="1" customWidth="1"/>
    <col min="9988" max="9988" width="4.109375" style="1" customWidth="1"/>
    <col min="9989" max="9989" width="6.44140625" style="1" customWidth="1"/>
    <col min="9990" max="9990" width="3.33203125" style="1" customWidth="1"/>
    <col min="9991" max="9991" width="6.109375" style="1" customWidth="1"/>
    <col min="9992" max="9992" width="3.33203125" style="1" customWidth="1"/>
    <col min="9993" max="9993" width="6.6640625" style="1" customWidth="1"/>
    <col min="9994" max="9994" width="3.44140625" style="1" customWidth="1"/>
    <col min="9995" max="9995" width="6.33203125" style="1" customWidth="1"/>
    <col min="9996" max="9996" width="3.44140625" style="1" customWidth="1"/>
    <col min="9997" max="9997" width="6.44140625" style="1" customWidth="1"/>
    <col min="9998" max="9998" width="3.33203125" style="1" customWidth="1"/>
    <col min="9999" max="9999" width="7" style="1" customWidth="1"/>
    <col min="10000" max="10000" width="3.5546875" style="1" customWidth="1"/>
    <col min="10001" max="10001" width="7" style="1" customWidth="1"/>
    <col min="10002" max="10002" width="3.44140625" style="1" customWidth="1"/>
    <col min="10003" max="10003" width="7" style="1" customWidth="1"/>
    <col min="10004" max="10004" width="3.5546875" style="1" customWidth="1"/>
    <col min="10005" max="10005" width="7" style="1" customWidth="1"/>
    <col min="10006" max="10006" width="3.44140625" style="1" customWidth="1"/>
    <col min="10007" max="10007" width="6.6640625" style="1" customWidth="1"/>
    <col min="10008" max="10008" width="3.44140625" style="1" customWidth="1"/>
    <col min="10009" max="10009" width="7.5546875" style="1" customWidth="1"/>
    <col min="10010" max="10010" width="3.44140625" style="1" customWidth="1"/>
    <col min="10011" max="10011" width="6.5546875" style="1" customWidth="1"/>
    <col min="10012" max="10012" width="3.44140625" style="1" customWidth="1"/>
    <col min="10013" max="10013" width="6" style="1" customWidth="1"/>
    <col min="10014" max="10014" width="3.5546875" style="1" customWidth="1"/>
    <col min="10015" max="10015" width="6.44140625" style="1" customWidth="1"/>
    <col min="10016" max="10016" width="3.44140625" style="1" customWidth="1"/>
    <col min="10017" max="10017" width="6.88671875" style="1" customWidth="1"/>
    <col min="10018" max="10018" width="3.88671875" style="1" customWidth="1"/>
    <col min="10019" max="10240" width="8.88671875" style="1"/>
    <col min="10241" max="10241" width="2.5546875" style="1" customWidth="1"/>
    <col min="10242" max="10242" width="18" style="1" customWidth="1"/>
    <col min="10243" max="10243" width="6.5546875" style="1" customWidth="1"/>
    <col min="10244" max="10244" width="4.109375" style="1" customWidth="1"/>
    <col min="10245" max="10245" width="6.44140625" style="1" customWidth="1"/>
    <col min="10246" max="10246" width="3.33203125" style="1" customWidth="1"/>
    <col min="10247" max="10247" width="6.109375" style="1" customWidth="1"/>
    <col min="10248" max="10248" width="3.33203125" style="1" customWidth="1"/>
    <col min="10249" max="10249" width="6.6640625" style="1" customWidth="1"/>
    <col min="10250" max="10250" width="3.44140625" style="1" customWidth="1"/>
    <col min="10251" max="10251" width="6.33203125" style="1" customWidth="1"/>
    <col min="10252" max="10252" width="3.44140625" style="1" customWidth="1"/>
    <col min="10253" max="10253" width="6.44140625" style="1" customWidth="1"/>
    <col min="10254" max="10254" width="3.33203125" style="1" customWidth="1"/>
    <col min="10255" max="10255" width="7" style="1" customWidth="1"/>
    <col min="10256" max="10256" width="3.5546875" style="1" customWidth="1"/>
    <col min="10257" max="10257" width="7" style="1" customWidth="1"/>
    <col min="10258" max="10258" width="3.44140625" style="1" customWidth="1"/>
    <col min="10259" max="10259" width="7" style="1" customWidth="1"/>
    <col min="10260" max="10260" width="3.5546875" style="1" customWidth="1"/>
    <col min="10261" max="10261" width="7" style="1" customWidth="1"/>
    <col min="10262" max="10262" width="3.44140625" style="1" customWidth="1"/>
    <col min="10263" max="10263" width="6.6640625" style="1" customWidth="1"/>
    <col min="10264" max="10264" width="3.44140625" style="1" customWidth="1"/>
    <col min="10265" max="10265" width="7.5546875" style="1" customWidth="1"/>
    <col min="10266" max="10266" width="3.44140625" style="1" customWidth="1"/>
    <col min="10267" max="10267" width="6.5546875" style="1" customWidth="1"/>
    <col min="10268" max="10268" width="3.44140625" style="1" customWidth="1"/>
    <col min="10269" max="10269" width="6" style="1" customWidth="1"/>
    <col min="10270" max="10270" width="3.5546875" style="1" customWidth="1"/>
    <col min="10271" max="10271" width="6.44140625" style="1" customWidth="1"/>
    <col min="10272" max="10272" width="3.44140625" style="1" customWidth="1"/>
    <col min="10273" max="10273" width="6.88671875" style="1" customWidth="1"/>
    <col min="10274" max="10274" width="3.88671875" style="1" customWidth="1"/>
    <col min="10275" max="10496" width="8.88671875" style="1"/>
    <col min="10497" max="10497" width="2.5546875" style="1" customWidth="1"/>
    <col min="10498" max="10498" width="18" style="1" customWidth="1"/>
    <col min="10499" max="10499" width="6.5546875" style="1" customWidth="1"/>
    <col min="10500" max="10500" width="4.109375" style="1" customWidth="1"/>
    <col min="10501" max="10501" width="6.44140625" style="1" customWidth="1"/>
    <col min="10502" max="10502" width="3.33203125" style="1" customWidth="1"/>
    <col min="10503" max="10503" width="6.109375" style="1" customWidth="1"/>
    <col min="10504" max="10504" width="3.33203125" style="1" customWidth="1"/>
    <col min="10505" max="10505" width="6.6640625" style="1" customWidth="1"/>
    <col min="10506" max="10506" width="3.44140625" style="1" customWidth="1"/>
    <col min="10507" max="10507" width="6.33203125" style="1" customWidth="1"/>
    <col min="10508" max="10508" width="3.44140625" style="1" customWidth="1"/>
    <col min="10509" max="10509" width="6.44140625" style="1" customWidth="1"/>
    <col min="10510" max="10510" width="3.33203125" style="1" customWidth="1"/>
    <col min="10511" max="10511" width="7" style="1" customWidth="1"/>
    <col min="10512" max="10512" width="3.5546875" style="1" customWidth="1"/>
    <col min="10513" max="10513" width="7" style="1" customWidth="1"/>
    <col min="10514" max="10514" width="3.44140625" style="1" customWidth="1"/>
    <col min="10515" max="10515" width="7" style="1" customWidth="1"/>
    <col min="10516" max="10516" width="3.5546875" style="1" customWidth="1"/>
    <col min="10517" max="10517" width="7" style="1" customWidth="1"/>
    <col min="10518" max="10518" width="3.44140625" style="1" customWidth="1"/>
    <col min="10519" max="10519" width="6.6640625" style="1" customWidth="1"/>
    <col min="10520" max="10520" width="3.44140625" style="1" customWidth="1"/>
    <col min="10521" max="10521" width="7.5546875" style="1" customWidth="1"/>
    <col min="10522" max="10522" width="3.44140625" style="1" customWidth="1"/>
    <col min="10523" max="10523" width="6.5546875" style="1" customWidth="1"/>
    <col min="10524" max="10524" width="3.44140625" style="1" customWidth="1"/>
    <col min="10525" max="10525" width="6" style="1" customWidth="1"/>
    <col min="10526" max="10526" width="3.5546875" style="1" customWidth="1"/>
    <col min="10527" max="10527" width="6.44140625" style="1" customWidth="1"/>
    <col min="10528" max="10528" width="3.44140625" style="1" customWidth="1"/>
    <col min="10529" max="10529" width="6.88671875" style="1" customWidth="1"/>
    <col min="10530" max="10530" width="3.88671875" style="1" customWidth="1"/>
    <col min="10531" max="10752" width="8.88671875" style="1"/>
    <col min="10753" max="10753" width="2.5546875" style="1" customWidth="1"/>
    <col min="10754" max="10754" width="18" style="1" customWidth="1"/>
    <col min="10755" max="10755" width="6.5546875" style="1" customWidth="1"/>
    <col min="10756" max="10756" width="4.109375" style="1" customWidth="1"/>
    <col min="10757" max="10757" width="6.44140625" style="1" customWidth="1"/>
    <col min="10758" max="10758" width="3.33203125" style="1" customWidth="1"/>
    <col min="10759" max="10759" width="6.109375" style="1" customWidth="1"/>
    <col min="10760" max="10760" width="3.33203125" style="1" customWidth="1"/>
    <col min="10761" max="10761" width="6.6640625" style="1" customWidth="1"/>
    <col min="10762" max="10762" width="3.44140625" style="1" customWidth="1"/>
    <col min="10763" max="10763" width="6.33203125" style="1" customWidth="1"/>
    <col min="10764" max="10764" width="3.44140625" style="1" customWidth="1"/>
    <col min="10765" max="10765" width="6.44140625" style="1" customWidth="1"/>
    <col min="10766" max="10766" width="3.33203125" style="1" customWidth="1"/>
    <col min="10767" max="10767" width="7" style="1" customWidth="1"/>
    <col min="10768" max="10768" width="3.5546875" style="1" customWidth="1"/>
    <col min="10769" max="10769" width="7" style="1" customWidth="1"/>
    <col min="10770" max="10770" width="3.44140625" style="1" customWidth="1"/>
    <col min="10771" max="10771" width="7" style="1" customWidth="1"/>
    <col min="10772" max="10772" width="3.5546875" style="1" customWidth="1"/>
    <col min="10773" max="10773" width="7" style="1" customWidth="1"/>
    <col min="10774" max="10774" width="3.44140625" style="1" customWidth="1"/>
    <col min="10775" max="10775" width="6.6640625" style="1" customWidth="1"/>
    <col min="10776" max="10776" width="3.44140625" style="1" customWidth="1"/>
    <col min="10777" max="10777" width="7.5546875" style="1" customWidth="1"/>
    <col min="10778" max="10778" width="3.44140625" style="1" customWidth="1"/>
    <col min="10779" max="10779" width="6.5546875" style="1" customWidth="1"/>
    <col min="10780" max="10780" width="3.44140625" style="1" customWidth="1"/>
    <col min="10781" max="10781" width="6" style="1" customWidth="1"/>
    <col min="10782" max="10782" width="3.5546875" style="1" customWidth="1"/>
    <col min="10783" max="10783" width="6.44140625" style="1" customWidth="1"/>
    <col min="10784" max="10784" width="3.44140625" style="1" customWidth="1"/>
    <col min="10785" max="10785" width="6.88671875" style="1" customWidth="1"/>
    <col min="10786" max="10786" width="3.88671875" style="1" customWidth="1"/>
    <col min="10787" max="11008" width="8.88671875" style="1"/>
    <col min="11009" max="11009" width="2.5546875" style="1" customWidth="1"/>
    <col min="11010" max="11010" width="18" style="1" customWidth="1"/>
    <col min="11011" max="11011" width="6.5546875" style="1" customWidth="1"/>
    <col min="11012" max="11012" width="4.109375" style="1" customWidth="1"/>
    <col min="11013" max="11013" width="6.44140625" style="1" customWidth="1"/>
    <col min="11014" max="11014" width="3.33203125" style="1" customWidth="1"/>
    <col min="11015" max="11015" width="6.109375" style="1" customWidth="1"/>
    <col min="11016" max="11016" width="3.33203125" style="1" customWidth="1"/>
    <col min="11017" max="11017" width="6.6640625" style="1" customWidth="1"/>
    <col min="11018" max="11018" width="3.44140625" style="1" customWidth="1"/>
    <col min="11019" max="11019" width="6.33203125" style="1" customWidth="1"/>
    <col min="11020" max="11020" width="3.44140625" style="1" customWidth="1"/>
    <col min="11021" max="11021" width="6.44140625" style="1" customWidth="1"/>
    <col min="11022" max="11022" width="3.33203125" style="1" customWidth="1"/>
    <col min="11023" max="11023" width="7" style="1" customWidth="1"/>
    <col min="11024" max="11024" width="3.5546875" style="1" customWidth="1"/>
    <col min="11025" max="11025" width="7" style="1" customWidth="1"/>
    <col min="11026" max="11026" width="3.44140625" style="1" customWidth="1"/>
    <col min="11027" max="11027" width="7" style="1" customWidth="1"/>
    <col min="11028" max="11028" width="3.5546875" style="1" customWidth="1"/>
    <col min="11029" max="11029" width="7" style="1" customWidth="1"/>
    <col min="11030" max="11030" width="3.44140625" style="1" customWidth="1"/>
    <col min="11031" max="11031" width="6.6640625" style="1" customWidth="1"/>
    <col min="11032" max="11032" width="3.44140625" style="1" customWidth="1"/>
    <col min="11033" max="11033" width="7.5546875" style="1" customWidth="1"/>
    <col min="11034" max="11034" width="3.44140625" style="1" customWidth="1"/>
    <col min="11035" max="11035" width="6.5546875" style="1" customWidth="1"/>
    <col min="11036" max="11036" width="3.44140625" style="1" customWidth="1"/>
    <col min="11037" max="11037" width="6" style="1" customWidth="1"/>
    <col min="11038" max="11038" width="3.5546875" style="1" customWidth="1"/>
    <col min="11039" max="11039" width="6.44140625" style="1" customWidth="1"/>
    <col min="11040" max="11040" width="3.44140625" style="1" customWidth="1"/>
    <col min="11041" max="11041" width="6.88671875" style="1" customWidth="1"/>
    <col min="11042" max="11042" width="3.88671875" style="1" customWidth="1"/>
    <col min="11043" max="11264" width="8.88671875" style="1"/>
    <col min="11265" max="11265" width="2.5546875" style="1" customWidth="1"/>
    <col min="11266" max="11266" width="18" style="1" customWidth="1"/>
    <col min="11267" max="11267" width="6.5546875" style="1" customWidth="1"/>
    <col min="11268" max="11268" width="4.109375" style="1" customWidth="1"/>
    <col min="11269" max="11269" width="6.44140625" style="1" customWidth="1"/>
    <col min="11270" max="11270" width="3.33203125" style="1" customWidth="1"/>
    <col min="11271" max="11271" width="6.109375" style="1" customWidth="1"/>
    <col min="11272" max="11272" width="3.33203125" style="1" customWidth="1"/>
    <col min="11273" max="11273" width="6.6640625" style="1" customWidth="1"/>
    <col min="11274" max="11274" width="3.44140625" style="1" customWidth="1"/>
    <col min="11275" max="11275" width="6.33203125" style="1" customWidth="1"/>
    <col min="11276" max="11276" width="3.44140625" style="1" customWidth="1"/>
    <col min="11277" max="11277" width="6.44140625" style="1" customWidth="1"/>
    <col min="11278" max="11278" width="3.33203125" style="1" customWidth="1"/>
    <col min="11279" max="11279" width="7" style="1" customWidth="1"/>
    <col min="11280" max="11280" width="3.5546875" style="1" customWidth="1"/>
    <col min="11281" max="11281" width="7" style="1" customWidth="1"/>
    <col min="11282" max="11282" width="3.44140625" style="1" customWidth="1"/>
    <col min="11283" max="11283" width="7" style="1" customWidth="1"/>
    <col min="11284" max="11284" width="3.5546875" style="1" customWidth="1"/>
    <col min="11285" max="11285" width="7" style="1" customWidth="1"/>
    <col min="11286" max="11286" width="3.44140625" style="1" customWidth="1"/>
    <col min="11287" max="11287" width="6.6640625" style="1" customWidth="1"/>
    <col min="11288" max="11288" width="3.44140625" style="1" customWidth="1"/>
    <col min="11289" max="11289" width="7.5546875" style="1" customWidth="1"/>
    <col min="11290" max="11290" width="3.44140625" style="1" customWidth="1"/>
    <col min="11291" max="11291" width="6.5546875" style="1" customWidth="1"/>
    <col min="11292" max="11292" width="3.44140625" style="1" customWidth="1"/>
    <col min="11293" max="11293" width="6" style="1" customWidth="1"/>
    <col min="11294" max="11294" width="3.5546875" style="1" customWidth="1"/>
    <col min="11295" max="11295" width="6.44140625" style="1" customWidth="1"/>
    <col min="11296" max="11296" width="3.44140625" style="1" customWidth="1"/>
    <col min="11297" max="11297" width="6.88671875" style="1" customWidth="1"/>
    <col min="11298" max="11298" width="3.88671875" style="1" customWidth="1"/>
    <col min="11299" max="11520" width="8.88671875" style="1"/>
    <col min="11521" max="11521" width="2.5546875" style="1" customWidth="1"/>
    <col min="11522" max="11522" width="18" style="1" customWidth="1"/>
    <col min="11523" max="11523" width="6.5546875" style="1" customWidth="1"/>
    <col min="11524" max="11524" width="4.109375" style="1" customWidth="1"/>
    <col min="11525" max="11525" width="6.44140625" style="1" customWidth="1"/>
    <col min="11526" max="11526" width="3.33203125" style="1" customWidth="1"/>
    <col min="11527" max="11527" width="6.109375" style="1" customWidth="1"/>
    <col min="11528" max="11528" width="3.33203125" style="1" customWidth="1"/>
    <col min="11529" max="11529" width="6.6640625" style="1" customWidth="1"/>
    <col min="11530" max="11530" width="3.44140625" style="1" customWidth="1"/>
    <col min="11531" max="11531" width="6.33203125" style="1" customWidth="1"/>
    <col min="11532" max="11532" width="3.44140625" style="1" customWidth="1"/>
    <col min="11533" max="11533" width="6.44140625" style="1" customWidth="1"/>
    <col min="11534" max="11534" width="3.33203125" style="1" customWidth="1"/>
    <col min="11535" max="11535" width="7" style="1" customWidth="1"/>
    <col min="11536" max="11536" width="3.5546875" style="1" customWidth="1"/>
    <col min="11537" max="11537" width="7" style="1" customWidth="1"/>
    <col min="11538" max="11538" width="3.44140625" style="1" customWidth="1"/>
    <col min="11539" max="11539" width="7" style="1" customWidth="1"/>
    <col min="11540" max="11540" width="3.5546875" style="1" customWidth="1"/>
    <col min="11541" max="11541" width="7" style="1" customWidth="1"/>
    <col min="11542" max="11542" width="3.44140625" style="1" customWidth="1"/>
    <col min="11543" max="11543" width="6.6640625" style="1" customWidth="1"/>
    <col min="11544" max="11544" width="3.44140625" style="1" customWidth="1"/>
    <col min="11545" max="11545" width="7.5546875" style="1" customWidth="1"/>
    <col min="11546" max="11546" width="3.44140625" style="1" customWidth="1"/>
    <col min="11547" max="11547" width="6.5546875" style="1" customWidth="1"/>
    <col min="11548" max="11548" width="3.44140625" style="1" customWidth="1"/>
    <col min="11549" max="11549" width="6" style="1" customWidth="1"/>
    <col min="11550" max="11550" width="3.5546875" style="1" customWidth="1"/>
    <col min="11551" max="11551" width="6.44140625" style="1" customWidth="1"/>
    <col min="11552" max="11552" width="3.44140625" style="1" customWidth="1"/>
    <col min="11553" max="11553" width="6.88671875" style="1" customWidth="1"/>
    <col min="11554" max="11554" width="3.88671875" style="1" customWidth="1"/>
    <col min="11555" max="11776" width="8.88671875" style="1"/>
    <col min="11777" max="11777" width="2.5546875" style="1" customWidth="1"/>
    <col min="11778" max="11778" width="18" style="1" customWidth="1"/>
    <col min="11779" max="11779" width="6.5546875" style="1" customWidth="1"/>
    <col min="11780" max="11780" width="4.109375" style="1" customWidth="1"/>
    <col min="11781" max="11781" width="6.44140625" style="1" customWidth="1"/>
    <col min="11782" max="11782" width="3.33203125" style="1" customWidth="1"/>
    <col min="11783" max="11783" width="6.109375" style="1" customWidth="1"/>
    <col min="11784" max="11784" width="3.33203125" style="1" customWidth="1"/>
    <col min="11785" max="11785" width="6.6640625" style="1" customWidth="1"/>
    <col min="11786" max="11786" width="3.44140625" style="1" customWidth="1"/>
    <col min="11787" max="11787" width="6.33203125" style="1" customWidth="1"/>
    <col min="11788" max="11788" width="3.44140625" style="1" customWidth="1"/>
    <col min="11789" max="11789" width="6.44140625" style="1" customWidth="1"/>
    <col min="11790" max="11790" width="3.33203125" style="1" customWidth="1"/>
    <col min="11791" max="11791" width="7" style="1" customWidth="1"/>
    <col min="11792" max="11792" width="3.5546875" style="1" customWidth="1"/>
    <col min="11793" max="11793" width="7" style="1" customWidth="1"/>
    <col min="11794" max="11794" width="3.44140625" style="1" customWidth="1"/>
    <col min="11795" max="11795" width="7" style="1" customWidth="1"/>
    <col min="11796" max="11796" width="3.5546875" style="1" customWidth="1"/>
    <col min="11797" max="11797" width="7" style="1" customWidth="1"/>
    <col min="11798" max="11798" width="3.44140625" style="1" customWidth="1"/>
    <col min="11799" max="11799" width="6.6640625" style="1" customWidth="1"/>
    <col min="11800" max="11800" width="3.44140625" style="1" customWidth="1"/>
    <col min="11801" max="11801" width="7.5546875" style="1" customWidth="1"/>
    <col min="11802" max="11802" width="3.44140625" style="1" customWidth="1"/>
    <col min="11803" max="11803" width="6.5546875" style="1" customWidth="1"/>
    <col min="11804" max="11804" width="3.44140625" style="1" customWidth="1"/>
    <col min="11805" max="11805" width="6" style="1" customWidth="1"/>
    <col min="11806" max="11806" width="3.5546875" style="1" customWidth="1"/>
    <col min="11807" max="11807" width="6.44140625" style="1" customWidth="1"/>
    <col min="11808" max="11808" width="3.44140625" style="1" customWidth="1"/>
    <col min="11809" max="11809" width="6.88671875" style="1" customWidth="1"/>
    <col min="11810" max="11810" width="3.88671875" style="1" customWidth="1"/>
    <col min="11811" max="12032" width="8.88671875" style="1"/>
    <col min="12033" max="12033" width="2.5546875" style="1" customWidth="1"/>
    <col min="12034" max="12034" width="18" style="1" customWidth="1"/>
    <col min="12035" max="12035" width="6.5546875" style="1" customWidth="1"/>
    <col min="12036" max="12036" width="4.109375" style="1" customWidth="1"/>
    <col min="12037" max="12037" width="6.44140625" style="1" customWidth="1"/>
    <col min="12038" max="12038" width="3.33203125" style="1" customWidth="1"/>
    <col min="12039" max="12039" width="6.109375" style="1" customWidth="1"/>
    <col min="12040" max="12040" width="3.33203125" style="1" customWidth="1"/>
    <col min="12041" max="12041" width="6.6640625" style="1" customWidth="1"/>
    <col min="12042" max="12042" width="3.44140625" style="1" customWidth="1"/>
    <col min="12043" max="12043" width="6.33203125" style="1" customWidth="1"/>
    <col min="12044" max="12044" width="3.44140625" style="1" customWidth="1"/>
    <col min="12045" max="12045" width="6.44140625" style="1" customWidth="1"/>
    <col min="12046" max="12046" width="3.33203125" style="1" customWidth="1"/>
    <col min="12047" max="12047" width="7" style="1" customWidth="1"/>
    <col min="12048" max="12048" width="3.5546875" style="1" customWidth="1"/>
    <col min="12049" max="12049" width="7" style="1" customWidth="1"/>
    <col min="12050" max="12050" width="3.44140625" style="1" customWidth="1"/>
    <col min="12051" max="12051" width="7" style="1" customWidth="1"/>
    <col min="12052" max="12052" width="3.5546875" style="1" customWidth="1"/>
    <col min="12053" max="12053" width="7" style="1" customWidth="1"/>
    <col min="12054" max="12054" width="3.44140625" style="1" customWidth="1"/>
    <col min="12055" max="12055" width="6.6640625" style="1" customWidth="1"/>
    <col min="12056" max="12056" width="3.44140625" style="1" customWidth="1"/>
    <col min="12057" max="12057" width="7.5546875" style="1" customWidth="1"/>
    <col min="12058" max="12058" width="3.44140625" style="1" customWidth="1"/>
    <col min="12059" max="12059" width="6.5546875" style="1" customWidth="1"/>
    <col min="12060" max="12060" width="3.44140625" style="1" customWidth="1"/>
    <col min="12061" max="12061" width="6" style="1" customWidth="1"/>
    <col min="12062" max="12062" width="3.5546875" style="1" customWidth="1"/>
    <col min="12063" max="12063" width="6.44140625" style="1" customWidth="1"/>
    <col min="12064" max="12064" width="3.44140625" style="1" customWidth="1"/>
    <col min="12065" max="12065" width="6.88671875" style="1" customWidth="1"/>
    <col min="12066" max="12066" width="3.88671875" style="1" customWidth="1"/>
    <col min="12067" max="12288" width="8.88671875" style="1"/>
    <col min="12289" max="12289" width="2.5546875" style="1" customWidth="1"/>
    <col min="12290" max="12290" width="18" style="1" customWidth="1"/>
    <col min="12291" max="12291" width="6.5546875" style="1" customWidth="1"/>
    <col min="12292" max="12292" width="4.109375" style="1" customWidth="1"/>
    <col min="12293" max="12293" width="6.44140625" style="1" customWidth="1"/>
    <col min="12294" max="12294" width="3.33203125" style="1" customWidth="1"/>
    <col min="12295" max="12295" width="6.109375" style="1" customWidth="1"/>
    <col min="12296" max="12296" width="3.33203125" style="1" customWidth="1"/>
    <col min="12297" max="12297" width="6.6640625" style="1" customWidth="1"/>
    <col min="12298" max="12298" width="3.44140625" style="1" customWidth="1"/>
    <col min="12299" max="12299" width="6.33203125" style="1" customWidth="1"/>
    <col min="12300" max="12300" width="3.44140625" style="1" customWidth="1"/>
    <col min="12301" max="12301" width="6.44140625" style="1" customWidth="1"/>
    <col min="12302" max="12302" width="3.33203125" style="1" customWidth="1"/>
    <col min="12303" max="12303" width="7" style="1" customWidth="1"/>
    <col min="12304" max="12304" width="3.5546875" style="1" customWidth="1"/>
    <col min="12305" max="12305" width="7" style="1" customWidth="1"/>
    <col min="12306" max="12306" width="3.44140625" style="1" customWidth="1"/>
    <col min="12307" max="12307" width="7" style="1" customWidth="1"/>
    <col min="12308" max="12308" width="3.5546875" style="1" customWidth="1"/>
    <col min="12309" max="12309" width="7" style="1" customWidth="1"/>
    <col min="12310" max="12310" width="3.44140625" style="1" customWidth="1"/>
    <col min="12311" max="12311" width="6.6640625" style="1" customWidth="1"/>
    <col min="12312" max="12312" width="3.44140625" style="1" customWidth="1"/>
    <col min="12313" max="12313" width="7.5546875" style="1" customWidth="1"/>
    <col min="12314" max="12314" width="3.44140625" style="1" customWidth="1"/>
    <col min="12315" max="12315" width="6.5546875" style="1" customWidth="1"/>
    <col min="12316" max="12316" width="3.44140625" style="1" customWidth="1"/>
    <col min="12317" max="12317" width="6" style="1" customWidth="1"/>
    <col min="12318" max="12318" width="3.5546875" style="1" customWidth="1"/>
    <col min="12319" max="12319" width="6.44140625" style="1" customWidth="1"/>
    <col min="12320" max="12320" width="3.44140625" style="1" customWidth="1"/>
    <col min="12321" max="12321" width="6.88671875" style="1" customWidth="1"/>
    <col min="12322" max="12322" width="3.88671875" style="1" customWidth="1"/>
    <col min="12323" max="12544" width="8.88671875" style="1"/>
    <col min="12545" max="12545" width="2.5546875" style="1" customWidth="1"/>
    <col min="12546" max="12546" width="18" style="1" customWidth="1"/>
    <col min="12547" max="12547" width="6.5546875" style="1" customWidth="1"/>
    <col min="12548" max="12548" width="4.109375" style="1" customWidth="1"/>
    <col min="12549" max="12549" width="6.44140625" style="1" customWidth="1"/>
    <col min="12550" max="12550" width="3.33203125" style="1" customWidth="1"/>
    <col min="12551" max="12551" width="6.109375" style="1" customWidth="1"/>
    <col min="12552" max="12552" width="3.33203125" style="1" customWidth="1"/>
    <col min="12553" max="12553" width="6.6640625" style="1" customWidth="1"/>
    <col min="12554" max="12554" width="3.44140625" style="1" customWidth="1"/>
    <col min="12555" max="12555" width="6.33203125" style="1" customWidth="1"/>
    <col min="12556" max="12556" width="3.44140625" style="1" customWidth="1"/>
    <col min="12557" max="12557" width="6.44140625" style="1" customWidth="1"/>
    <col min="12558" max="12558" width="3.33203125" style="1" customWidth="1"/>
    <col min="12559" max="12559" width="7" style="1" customWidth="1"/>
    <col min="12560" max="12560" width="3.5546875" style="1" customWidth="1"/>
    <col min="12561" max="12561" width="7" style="1" customWidth="1"/>
    <col min="12562" max="12562" width="3.44140625" style="1" customWidth="1"/>
    <col min="12563" max="12563" width="7" style="1" customWidth="1"/>
    <col min="12564" max="12564" width="3.5546875" style="1" customWidth="1"/>
    <col min="12565" max="12565" width="7" style="1" customWidth="1"/>
    <col min="12566" max="12566" width="3.44140625" style="1" customWidth="1"/>
    <col min="12567" max="12567" width="6.6640625" style="1" customWidth="1"/>
    <col min="12568" max="12568" width="3.44140625" style="1" customWidth="1"/>
    <col min="12569" max="12569" width="7.5546875" style="1" customWidth="1"/>
    <col min="12570" max="12570" width="3.44140625" style="1" customWidth="1"/>
    <col min="12571" max="12571" width="6.5546875" style="1" customWidth="1"/>
    <col min="12572" max="12572" width="3.44140625" style="1" customWidth="1"/>
    <col min="12573" max="12573" width="6" style="1" customWidth="1"/>
    <col min="12574" max="12574" width="3.5546875" style="1" customWidth="1"/>
    <col min="12575" max="12575" width="6.44140625" style="1" customWidth="1"/>
    <col min="12576" max="12576" width="3.44140625" style="1" customWidth="1"/>
    <col min="12577" max="12577" width="6.88671875" style="1" customWidth="1"/>
    <col min="12578" max="12578" width="3.88671875" style="1" customWidth="1"/>
    <col min="12579" max="12800" width="8.88671875" style="1"/>
    <col min="12801" max="12801" width="2.5546875" style="1" customWidth="1"/>
    <col min="12802" max="12802" width="18" style="1" customWidth="1"/>
    <col min="12803" max="12803" width="6.5546875" style="1" customWidth="1"/>
    <col min="12804" max="12804" width="4.109375" style="1" customWidth="1"/>
    <col min="12805" max="12805" width="6.44140625" style="1" customWidth="1"/>
    <col min="12806" max="12806" width="3.33203125" style="1" customWidth="1"/>
    <col min="12807" max="12807" width="6.109375" style="1" customWidth="1"/>
    <col min="12808" max="12808" width="3.33203125" style="1" customWidth="1"/>
    <col min="12809" max="12809" width="6.6640625" style="1" customWidth="1"/>
    <col min="12810" max="12810" width="3.44140625" style="1" customWidth="1"/>
    <col min="12811" max="12811" width="6.33203125" style="1" customWidth="1"/>
    <col min="12812" max="12812" width="3.44140625" style="1" customWidth="1"/>
    <col min="12813" max="12813" width="6.44140625" style="1" customWidth="1"/>
    <col min="12814" max="12814" width="3.33203125" style="1" customWidth="1"/>
    <col min="12815" max="12815" width="7" style="1" customWidth="1"/>
    <col min="12816" max="12816" width="3.5546875" style="1" customWidth="1"/>
    <col min="12817" max="12817" width="7" style="1" customWidth="1"/>
    <col min="12818" max="12818" width="3.44140625" style="1" customWidth="1"/>
    <col min="12819" max="12819" width="7" style="1" customWidth="1"/>
    <col min="12820" max="12820" width="3.5546875" style="1" customWidth="1"/>
    <col min="12821" max="12821" width="7" style="1" customWidth="1"/>
    <col min="12822" max="12822" width="3.44140625" style="1" customWidth="1"/>
    <col min="12823" max="12823" width="6.6640625" style="1" customWidth="1"/>
    <col min="12824" max="12824" width="3.44140625" style="1" customWidth="1"/>
    <col min="12825" max="12825" width="7.5546875" style="1" customWidth="1"/>
    <col min="12826" max="12826" width="3.44140625" style="1" customWidth="1"/>
    <col min="12827" max="12827" width="6.5546875" style="1" customWidth="1"/>
    <col min="12828" max="12828" width="3.44140625" style="1" customWidth="1"/>
    <col min="12829" max="12829" width="6" style="1" customWidth="1"/>
    <col min="12830" max="12830" width="3.5546875" style="1" customWidth="1"/>
    <col min="12831" max="12831" width="6.44140625" style="1" customWidth="1"/>
    <col min="12832" max="12832" width="3.44140625" style="1" customWidth="1"/>
    <col min="12833" max="12833" width="6.88671875" style="1" customWidth="1"/>
    <col min="12834" max="12834" width="3.88671875" style="1" customWidth="1"/>
    <col min="12835" max="13056" width="8.88671875" style="1"/>
    <col min="13057" max="13057" width="2.5546875" style="1" customWidth="1"/>
    <col min="13058" max="13058" width="18" style="1" customWidth="1"/>
    <col min="13059" max="13059" width="6.5546875" style="1" customWidth="1"/>
    <col min="13060" max="13060" width="4.109375" style="1" customWidth="1"/>
    <col min="13061" max="13061" width="6.44140625" style="1" customWidth="1"/>
    <col min="13062" max="13062" width="3.33203125" style="1" customWidth="1"/>
    <col min="13063" max="13063" width="6.109375" style="1" customWidth="1"/>
    <col min="13064" max="13064" width="3.33203125" style="1" customWidth="1"/>
    <col min="13065" max="13065" width="6.6640625" style="1" customWidth="1"/>
    <col min="13066" max="13066" width="3.44140625" style="1" customWidth="1"/>
    <col min="13067" max="13067" width="6.33203125" style="1" customWidth="1"/>
    <col min="13068" max="13068" width="3.44140625" style="1" customWidth="1"/>
    <col min="13069" max="13069" width="6.44140625" style="1" customWidth="1"/>
    <col min="13070" max="13070" width="3.33203125" style="1" customWidth="1"/>
    <col min="13071" max="13071" width="7" style="1" customWidth="1"/>
    <col min="13072" max="13072" width="3.5546875" style="1" customWidth="1"/>
    <col min="13073" max="13073" width="7" style="1" customWidth="1"/>
    <col min="13074" max="13074" width="3.44140625" style="1" customWidth="1"/>
    <col min="13075" max="13075" width="7" style="1" customWidth="1"/>
    <col min="13076" max="13076" width="3.5546875" style="1" customWidth="1"/>
    <col min="13077" max="13077" width="7" style="1" customWidth="1"/>
    <col min="13078" max="13078" width="3.44140625" style="1" customWidth="1"/>
    <col min="13079" max="13079" width="6.6640625" style="1" customWidth="1"/>
    <col min="13080" max="13080" width="3.44140625" style="1" customWidth="1"/>
    <col min="13081" max="13081" width="7.5546875" style="1" customWidth="1"/>
    <col min="13082" max="13082" width="3.44140625" style="1" customWidth="1"/>
    <col min="13083" max="13083" width="6.5546875" style="1" customWidth="1"/>
    <col min="13084" max="13084" width="3.44140625" style="1" customWidth="1"/>
    <col min="13085" max="13085" width="6" style="1" customWidth="1"/>
    <col min="13086" max="13086" width="3.5546875" style="1" customWidth="1"/>
    <col min="13087" max="13087" width="6.44140625" style="1" customWidth="1"/>
    <col min="13088" max="13088" width="3.44140625" style="1" customWidth="1"/>
    <col min="13089" max="13089" width="6.88671875" style="1" customWidth="1"/>
    <col min="13090" max="13090" width="3.88671875" style="1" customWidth="1"/>
    <col min="13091" max="13312" width="8.88671875" style="1"/>
    <col min="13313" max="13313" width="2.5546875" style="1" customWidth="1"/>
    <col min="13314" max="13314" width="18" style="1" customWidth="1"/>
    <col min="13315" max="13315" width="6.5546875" style="1" customWidth="1"/>
    <col min="13316" max="13316" width="4.109375" style="1" customWidth="1"/>
    <col min="13317" max="13317" width="6.44140625" style="1" customWidth="1"/>
    <col min="13318" max="13318" width="3.33203125" style="1" customWidth="1"/>
    <col min="13319" max="13319" width="6.109375" style="1" customWidth="1"/>
    <col min="13320" max="13320" width="3.33203125" style="1" customWidth="1"/>
    <col min="13321" max="13321" width="6.6640625" style="1" customWidth="1"/>
    <col min="13322" max="13322" width="3.44140625" style="1" customWidth="1"/>
    <col min="13323" max="13323" width="6.33203125" style="1" customWidth="1"/>
    <col min="13324" max="13324" width="3.44140625" style="1" customWidth="1"/>
    <col min="13325" max="13325" width="6.44140625" style="1" customWidth="1"/>
    <col min="13326" max="13326" width="3.33203125" style="1" customWidth="1"/>
    <col min="13327" max="13327" width="7" style="1" customWidth="1"/>
    <col min="13328" max="13328" width="3.5546875" style="1" customWidth="1"/>
    <col min="13329" max="13329" width="7" style="1" customWidth="1"/>
    <col min="13330" max="13330" width="3.44140625" style="1" customWidth="1"/>
    <col min="13331" max="13331" width="7" style="1" customWidth="1"/>
    <col min="13332" max="13332" width="3.5546875" style="1" customWidth="1"/>
    <col min="13333" max="13333" width="7" style="1" customWidth="1"/>
    <col min="13334" max="13334" width="3.44140625" style="1" customWidth="1"/>
    <col min="13335" max="13335" width="6.6640625" style="1" customWidth="1"/>
    <col min="13336" max="13336" width="3.44140625" style="1" customWidth="1"/>
    <col min="13337" max="13337" width="7.5546875" style="1" customWidth="1"/>
    <col min="13338" max="13338" width="3.44140625" style="1" customWidth="1"/>
    <col min="13339" max="13339" width="6.5546875" style="1" customWidth="1"/>
    <col min="13340" max="13340" width="3.44140625" style="1" customWidth="1"/>
    <col min="13341" max="13341" width="6" style="1" customWidth="1"/>
    <col min="13342" max="13342" width="3.5546875" style="1" customWidth="1"/>
    <col min="13343" max="13343" width="6.44140625" style="1" customWidth="1"/>
    <col min="13344" max="13344" width="3.44140625" style="1" customWidth="1"/>
    <col min="13345" max="13345" width="6.88671875" style="1" customWidth="1"/>
    <col min="13346" max="13346" width="3.88671875" style="1" customWidth="1"/>
    <col min="13347" max="13568" width="8.88671875" style="1"/>
    <col min="13569" max="13569" width="2.5546875" style="1" customWidth="1"/>
    <col min="13570" max="13570" width="18" style="1" customWidth="1"/>
    <col min="13571" max="13571" width="6.5546875" style="1" customWidth="1"/>
    <col min="13572" max="13572" width="4.109375" style="1" customWidth="1"/>
    <col min="13573" max="13573" width="6.44140625" style="1" customWidth="1"/>
    <col min="13574" max="13574" width="3.33203125" style="1" customWidth="1"/>
    <col min="13575" max="13575" width="6.109375" style="1" customWidth="1"/>
    <col min="13576" max="13576" width="3.33203125" style="1" customWidth="1"/>
    <col min="13577" max="13577" width="6.6640625" style="1" customWidth="1"/>
    <col min="13578" max="13578" width="3.44140625" style="1" customWidth="1"/>
    <col min="13579" max="13579" width="6.33203125" style="1" customWidth="1"/>
    <col min="13580" max="13580" width="3.44140625" style="1" customWidth="1"/>
    <col min="13581" max="13581" width="6.44140625" style="1" customWidth="1"/>
    <col min="13582" max="13582" width="3.33203125" style="1" customWidth="1"/>
    <col min="13583" max="13583" width="7" style="1" customWidth="1"/>
    <col min="13584" max="13584" width="3.5546875" style="1" customWidth="1"/>
    <col min="13585" max="13585" width="7" style="1" customWidth="1"/>
    <col min="13586" max="13586" width="3.44140625" style="1" customWidth="1"/>
    <col min="13587" max="13587" width="7" style="1" customWidth="1"/>
    <col min="13588" max="13588" width="3.5546875" style="1" customWidth="1"/>
    <col min="13589" max="13589" width="7" style="1" customWidth="1"/>
    <col min="13590" max="13590" width="3.44140625" style="1" customWidth="1"/>
    <col min="13591" max="13591" width="6.6640625" style="1" customWidth="1"/>
    <col min="13592" max="13592" width="3.44140625" style="1" customWidth="1"/>
    <col min="13593" max="13593" width="7.5546875" style="1" customWidth="1"/>
    <col min="13594" max="13594" width="3.44140625" style="1" customWidth="1"/>
    <col min="13595" max="13595" width="6.5546875" style="1" customWidth="1"/>
    <col min="13596" max="13596" width="3.44140625" style="1" customWidth="1"/>
    <col min="13597" max="13597" width="6" style="1" customWidth="1"/>
    <col min="13598" max="13598" width="3.5546875" style="1" customWidth="1"/>
    <col min="13599" max="13599" width="6.44140625" style="1" customWidth="1"/>
    <col min="13600" max="13600" width="3.44140625" style="1" customWidth="1"/>
    <col min="13601" max="13601" width="6.88671875" style="1" customWidth="1"/>
    <col min="13602" max="13602" width="3.88671875" style="1" customWidth="1"/>
    <col min="13603" max="13824" width="8.88671875" style="1"/>
    <col min="13825" max="13825" width="2.5546875" style="1" customWidth="1"/>
    <col min="13826" max="13826" width="18" style="1" customWidth="1"/>
    <col min="13827" max="13827" width="6.5546875" style="1" customWidth="1"/>
    <col min="13828" max="13828" width="4.109375" style="1" customWidth="1"/>
    <col min="13829" max="13829" width="6.44140625" style="1" customWidth="1"/>
    <col min="13830" max="13830" width="3.33203125" style="1" customWidth="1"/>
    <col min="13831" max="13831" width="6.109375" style="1" customWidth="1"/>
    <col min="13832" max="13832" width="3.33203125" style="1" customWidth="1"/>
    <col min="13833" max="13833" width="6.6640625" style="1" customWidth="1"/>
    <col min="13834" max="13834" width="3.44140625" style="1" customWidth="1"/>
    <col min="13835" max="13835" width="6.33203125" style="1" customWidth="1"/>
    <col min="13836" max="13836" width="3.44140625" style="1" customWidth="1"/>
    <col min="13837" max="13837" width="6.44140625" style="1" customWidth="1"/>
    <col min="13838" max="13838" width="3.33203125" style="1" customWidth="1"/>
    <col min="13839" max="13839" width="7" style="1" customWidth="1"/>
    <col min="13840" max="13840" width="3.5546875" style="1" customWidth="1"/>
    <col min="13841" max="13841" width="7" style="1" customWidth="1"/>
    <col min="13842" max="13842" width="3.44140625" style="1" customWidth="1"/>
    <col min="13843" max="13843" width="7" style="1" customWidth="1"/>
    <col min="13844" max="13844" width="3.5546875" style="1" customWidth="1"/>
    <col min="13845" max="13845" width="7" style="1" customWidth="1"/>
    <col min="13846" max="13846" width="3.44140625" style="1" customWidth="1"/>
    <col min="13847" max="13847" width="6.6640625" style="1" customWidth="1"/>
    <col min="13848" max="13848" width="3.44140625" style="1" customWidth="1"/>
    <col min="13849" max="13849" width="7.5546875" style="1" customWidth="1"/>
    <col min="13850" max="13850" width="3.44140625" style="1" customWidth="1"/>
    <col min="13851" max="13851" width="6.5546875" style="1" customWidth="1"/>
    <col min="13852" max="13852" width="3.44140625" style="1" customWidth="1"/>
    <col min="13853" max="13853" width="6" style="1" customWidth="1"/>
    <col min="13854" max="13854" width="3.5546875" style="1" customWidth="1"/>
    <col min="13855" max="13855" width="6.44140625" style="1" customWidth="1"/>
    <col min="13856" max="13856" width="3.44140625" style="1" customWidth="1"/>
    <col min="13857" max="13857" width="6.88671875" style="1" customWidth="1"/>
    <col min="13858" max="13858" width="3.88671875" style="1" customWidth="1"/>
    <col min="13859" max="14080" width="8.88671875" style="1"/>
    <col min="14081" max="14081" width="2.5546875" style="1" customWidth="1"/>
    <col min="14082" max="14082" width="18" style="1" customWidth="1"/>
    <col min="14083" max="14083" width="6.5546875" style="1" customWidth="1"/>
    <col min="14084" max="14084" width="4.109375" style="1" customWidth="1"/>
    <col min="14085" max="14085" width="6.44140625" style="1" customWidth="1"/>
    <col min="14086" max="14086" width="3.33203125" style="1" customWidth="1"/>
    <col min="14087" max="14087" width="6.109375" style="1" customWidth="1"/>
    <col min="14088" max="14088" width="3.33203125" style="1" customWidth="1"/>
    <col min="14089" max="14089" width="6.6640625" style="1" customWidth="1"/>
    <col min="14090" max="14090" width="3.44140625" style="1" customWidth="1"/>
    <col min="14091" max="14091" width="6.33203125" style="1" customWidth="1"/>
    <col min="14092" max="14092" width="3.44140625" style="1" customWidth="1"/>
    <col min="14093" max="14093" width="6.44140625" style="1" customWidth="1"/>
    <col min="14094" max="14094" width="3.33203125" style="1" customWidth="1"/>
    <col min="14095" max="14095" width="7" style="1" customWidth="1"/>
    <col min="14096" max="14096" width="3.5546875" style="1" customWidth="1"/>
    <col min="14097" max="14097" width="7" style="1" customWidth="1"/>
    <col min="14098" max="14098" width="3.44140625" style="1" customWidth="1"/>
    <col min="14099" max="14099" width="7" style="1" customWidth="1"/>
    <col min="14100" max="14100" width="3.5546875" style="1" customWidth="1"/>
    <col min="14101" max="14101" width="7" style="1" customWidth="1"/>
    <col min="14102" max="14102" width="3.44140625" style="1" customWidth="1"/>
    <col min="14103" max="14103" width="6.6640625" style="1" customWidth="1"/>
    <col min="14104" max="14104" width="3.44140625" style="1" customWidth="1"/>
    <col min="14105" max="14105" width="7.5546875" style="1" customWidth="1"/>
    <col min="14106" max="14106" width="3.44140625" style="1" customWidth="1"/>
    <col min="14107" max="14107" width="6.5546875" style="1" customWidth="1"/>
    <col min="14108" max="14108" width="3.44140625" style="1" customWidth="1"/>
    <col min="14109" max="14109" width="6" style="1" customWidth="1"/>
    <col min="14110" max="14110" width="3.5546875" style="1" customWidth="1"/>
    <col min="14111" max="14111" width="6.44140625" style="1" customWidth="1"/>
    <col min="14112" max="14112" width="3.44140625" style="1" customWidth="1"/>
    <col min="14113" max="14113" width="6.88671875" style="1" customWidth="1"/>
    <col min="14114" max="14114" width="3.88671875" style="1" customWidth="1"/>
    <col min="14115" max="14336" width="8.88671875" style="1"/>
    <col min="14337" max="14337" width="2.5546875" style="1" customWidth="1"/>
    <col min="14338" max="14338" width="18" style="1" customWidth="1"/>
    <col min="14339" max="14339" width="6.5546875" style="1" customWidth="1"/>
    <col min="14340" max="14340" width="4.109375" style="1" customWidth="1"/>
    <col min="14341" max="14341" width="6.44140625" style="1" customWidth="1"/>
    <col min="14342" max="14342" width="3.33203125" style="1" customWidth="1"/>
    <col min="14343" max="14343" width="6.109375" style="1" customWidth="1"/>
    <col min="14344" max="14344" width="3.33203125" style="1" customWidth="1"/>
    <col min="14345" max="14345" width="6.6640625" style="1" customWidth="1"/>
    <col min="14346" max="14346" width="3.44140625" style="1" customWidth="1"/>
    <col min="14347" max="14347" width="6.33203125" style="1" customWidth="1"/>
    <col min="14348" max="14348" width="3.44140625" style="1" customWidth="1"/>
    <col min="14349" max="14349" width="6.44140625" style="1" customWidth="1"/>
    <col min="14350" max="14350" width="3.33203125" style="1" customWidth="1"/>
    <col min="14351" max="14351" width="7" style="1" customWidth="1"/>
    <col min="14352" max="14352" width="3.5546875" style="1" customWidth="1"/>
    <col min="14353" max="14353" width="7" style="1" customWidth="1"/>
    <col min="14354" max="14354" width="3.44140625" style="1" customWidth="1"/>
    <col min="14355" max="14355" width="7" style="1" customWidth="1"/>
    <col min="14356" max="14356" width="3.5546875" style="1" customWidth="1"/>
    <col min="14357" max="14357" width="7" style="1" customWidth="1"/>
    <col min="14358" max="14358" width="3.44140625" style="1" customWidth="1"/>
    <col min="14359" max="14359" width="6.6640625" style="1" customWidth="1"/>
    <col min="14360" max="14360" width="3.44140625" style="1" customWidth="1"/>
    <col min="14361" max="14361" width="7.5546875" style="1" customWidth="1"/>
    <col min="14362" max="14362" width="3.44140625" style="1" customWidth="1"/>
    <col min="14363" max="14363" width="6.5546875" style="1" customWidth="1"/>
    <col min="14364" max="14364" width="3.44140625" style="1" customWidth="1"/>
    <col min="14365" max="14365" width="6" style="1" customWidth="1"/>
    <col min="14366" max="14366" width="3.5546875" style="1" customWidth="1"/>
    <col min="14367" max="14367" width="6.44140625" style="1" customWidth="1"/>
    <col min="14368" max="14368" width="3.44140625" style="1" customWidth="1"/>
    <col min="14369" max="14369" width="6.88671875" style="1" customWidth="1"/>
    <col min="14370" max="14370" width="3.88671875" style="1" customWidth="1"/>
    <col min="14371" max="14592" width="8.88671875" style="1"/>
    <col min="14593" max="14593" width="2.5546875" style="1" customWidth="1"/>
    <col min="14594" max="14594" width="18" style="1" customWidth="1"/>
    <col min="14595" max="14595" width="6.5546875" style="1" customWidth="1"/>
    <col min="14596" max="14596" width="4.109375" style="1" customWidth="1"/>
    <col min="14597" max="14597" width="6.44140625" style="1" customWidth="1"/>
    <col min="14598" max="14598" width="3.33203125" style="1" customWidth="1"/>
    <col min="14599" max="14599" width="6.109375" style="1" customWidth="1"/>
    <col min="14600" max="14600" width="3.33203125" style="1" customWidth="1"/>
    <col min="14601" max="14601" width="6.6640625" style="1" customWidth="1"/>
    <col min="14602" max="14602" width="3.44140625" style="1" customWidth="1"/>
    <col min="14603" max="14603" width="6.33203125" style="1" customWidth="1"/>
    <col min="14604" max="14604" width="3.44140625" style="1" customWidth="1"/>
    <col min="14605" max="14605" width="6.44140625" style="1" customWidth="1"/>
    <col min="14606" max="14606" width="3.33203125" style="1" customWidth="1"/>
    <col min="14607" max="14607" width="7" style="1" customWidth="1"/>
    <col min="14608" max="14608" width="3.5546875" style="1" customWidth="1"/>
    <col min="14609" max="14609" width="7" style="1" customWidth="1"/>
    <col min="14610" max="14610" width="3.44140625" style="1" customWidth="1"/>
    <col min="14611" max="14611" width="7" style="1" customWidth="1"/>
    <col min="14612" max="14612" width="3.5546875" style="1" customWidth="1"/>
    <col min="14613" max="14613" width="7" style="1" customWidth="1"/>
    <col min="14614" max="14614" width="3.44140625" style="1" customWidth="1"/>
    <col min="14615" max="14615" width="6.6640625" style="1" customWidth="1"/>
    <col min="14616" max="14616" width="3.44140625" style="1" customWidth="1"/>
    <col min="14617" max="14617" width="7.5546875" style="1" customWidth="1"/>
    <col min="14618" max="14618" width="3.44140625" style="1" customWidth="1"/>
    <col min="14619" max="14619" width="6.5546875" style="1" customWidth="1"/>
    <col min="14620" max="14620" width="3.44140625" style="1" customWidth="1"/>
    <col min="14621" max="14621" width="6" style="1" customWidth="1"/>
    <col min="14622" max="14622" width="3.5546875" style="1" customWidth="1"/>
    <col min="14623" max="14623" width="6.44140625" style="1" customWidth="1"/>
    <col min="14624" max="14624" width="3.44140625" style="1" customWidth="1"/>
    <col min="14625" max="14625" width="6.88671875" style="1" customWidth="1"/>
    <col min="14626" max="14626" width="3.88671875" style="1" customWidth="1"/>
    <col min="14627" max="14848" width="8.88671875" style="1"/>
    <col min="14849" max="14849" width="2.5546875" style="1" customWidth="1"/>
    <col min="14850" max="14850" width="18" style="1" customWidth="1"/>
    <col min="14851" max="14851" width="6.5546875" style="1" customWidth="1"/>
    <col min="14852" max="14852" width="4.109375" style="1" customWidth="1"/>
    <col min="14853" max="14853" width="6.44140625" style="1" customWidth="1"/>
    <col min="14854" max="14854" width="3.33203125" style="1" customWidth="1"/>
    <col min="14855" max="14855" width="6.109375" style="1" customWidth="1"/>
    <col min="14856" max="14856" width="3.33203125" style="1" customWidth="1"/>
    <col min="14857" max="14857" width="6.6640625" style="1" customWidth="1"/>
    <col min="14858" max="14858" width="3.44140625" style="1" customWidth="1"/>
    <col min="14859" max="14859" width="6.33203125" style="1" customWidth="1"/>
    <col min="14860" max="14860" width="3.44140625" style="1" customWidth="1"/>
    <col min="14861" max="14861" width="6.44140625" style="1" customWidth="1"/>
    <col min="14862" max="14862" width="3.33203125" style="1" customWidth="1"/>
    <col min="14863" max="14863" width="7" style="1" customWidth="1"/>
    <col min="14864" max="14864" width="3.5546875" style="1" customWidth="1"/>
    <col min="14865" max="14865" width="7" style="1" customWidth="1"/>
    <col min="14866" max="14866" width="3.44140625" style="1" customWidth="1"/>
    <col min="14867" max="14867" width="7" style="1" customWidth="1"/>
    <col min="14868" max="14868" width="3.5546875" style="1" customWidth="1"/>
    <col min="14869" max="14869" width="7" style="1" customWidth="1"/>
    <col min="14870" max="14870" width="3.44140625" style="1" customWidth="1"/>
    <col min="14871" max="14871" width="6.6640625" style="1" customWidth="1"/>
    <col min="14872" max="14872" width="3.44140625" style="1" customWidth="1"/>
    <col min="14873" max="14873" width="7.5546875" style="1" customWidth="1"/>
    <col min="14874" max="14874" width="3.44140625" style="1" customWidth="1"/>
    <col min="14875" max="14875" width="6.5546875" style="1" customWidth="1"/>
    <col min="14876" max="14876" width="3.44140625" style="1" customWidth="1"/>
    <col min="14877" max="14877" width="6" style="1" customWidth="1"/>
    <col min="14878" max="14878" width="3.5546875" style="1" customWidth="1"/>
    <col min="14879" max="14879" width="6.44140625" style="1" customWidth="1"/>
    <col min="14880" max="14880" width="3.44140625" style="1" customWidth="1"/>
    <col min="14881" max="14881" width="6.88671875" style="1" customWidth="1"/>
    <col min="14882" max="14882" width="3.88671875" style="1" customWidth="1"/>
    <col min="14883" max="15104" width="8.88671875" style="1"/>
    <col min="15105" max="15105" width="2.5546875" style="1" customWidth="1"/>
    <col min="15106" max="15106" width="18" style="1" customWidth="1"/>
    <col min="15107" max="15107" width="6.5546875" style="1" customWidth="1"/>
    <col min="15108" max="15108" width="4.109375" style="1" customWidth="1"/>
    <col min="15109" max="15109" width="6.44140625" style="1" customWidth="1"/>
    <col min="15110" max="15110" width="3.33203125" style="1" customWidth="1"/>
    <col min="15111" max="15111" width="6.109375" style="1" customWidth="1"/>
    <col min="15112" max="15112" width="3.33203125" style="1" customWidth="1"/>
    <col min="15113" max="15113" width="6.6640625" style="1" customWidth="1"/>
    <col min="15114" max="15114" width="3.44140625" style="1" customWidth="1"/>
    <col min="15115" max="15115" width="6.33203125" style="1" customWidth="1"/>
    <col min="15116" max="15116" width="3.44140625" style="1" customWidth="1"/>
    <col min="15117" max="15117" width="6.44140625" style="1" customWidth="1"/>
    <col min="15118" max="15118" width="3.33203125" style="1" customWidth="1"/>
    <col min="15119" max="15119" width="7" style="1" customWidth="1"/>
    <col min="15120" max="15120" width="3.5546875" style="1" customWidth="1"/>
    <col min="15121" max="15121" width="7" style="1" customWidth="1"/>
    <col min="15122" max="15122" width="3.44140625" style="1" customWidth="1"/>
    <col min="15123" max="15123" width="7" style="1" customWidth="1"/>
    <col min="15124" max="15124" width="3.5546875" style="1" customWidth="1"/>
    <col min="15125" max="15125" width="7" style="1" customWidth="1"/>
    <col min="15126" max="15126" width="3.44140625" style="1" customWidth="1"/>
    <col min="15127" max="15127" width="6.6640625" style="1" customWidth="1"/>
    <col min="15128" max="15128" width="3.44140625" style="1" customWidth="1"/>
    <col min="15129" max="15129" width="7.5546875" style="1" customWidth="1"/>
    <col min="15130" max="15130" width="3.44140625" style="1" customWidth="1"/>
    <col min="15131" max="15131" width="6.5546875" style="1" customWidth="1"/>
    <col min="15132" max="15132" width="3.44140625" style="1" customWidth="1"/>
    <col min="15133" max="15133" width="6" style="1" customWidth="1"/>
    <col min="15134" max="15134" width="3.5546875" style="1" customWidth="1"/>
    <col min="15135" max="15135" width="6.44140625" style="1" customWidth="1"/>
    <col min="15136" max="15136" width="3.44140625" style="1" customWidth="1"/>
    <col min="15137" max="15137" width="6.88671875" style="1" customWidth="1"/>
    <col min="15138" max="15138" width="3.88671875" style="1" customWidth="1"/>
    <col min="15139" max="15360" width="8.88671875" style="1"/>
    <col min="15361" max="15361" width="2.5546875" style="1" customWidth="1"/>
    <col min="15362" max="15362" width="18" style="1" customWidth="1"/>
    <col min="15363" max="15363" width="6.5546875" style="1" customWidth="1"/>
    <col min="15364" max="15364" width="4.109375" style="1" customWidth="1"/>
    <col min="15365" max="15365" width="6.44140625" style="1" customWidth="1"/>
    <col min="15366" max="15366" width="3.33203125" style="1" customWidth="1"/>
    <col min="15367" max="15367" width="6.109375" style="1" customWidth="1"/>
    <col min="15368" max="15368" width="3.33203125" style="1" customWidth="1"/>
    <col min="15369" max="15369" width="6.6640625" style="1" customWidth="1"/>
    <col min="15370" max="15370" width="3.44140625" style="1" customWidth="1"/>
    <col min="15371" max="15371" width="6.33203125" style="1" customWidth="1"/>
    <col min="15372" max="15372" width="3.44140625" style="1" customWidth="1"/>
    <col min="15373" max="15373" width="6.44140625" style="1" customWidth="1"/>
    <col min="15374" max="15374" width="3.33203125" style="1" customWidth="1"/>
    <col min="15375" max="15375" width="7" style="1" customWidth="1"/>
    <col min="15376" max="15376" width="3.5546875" style="1" customWidth="1"/>
    <col min="15377" max="15377" width="7" style="1" customWidth="1"/>
    <col min="15378" max="15378" width="3.44140625" style="1" customWidth="1"/>
    <col min="15379" max="15379" width="7" style="1" customWidth="1"/>
    <col min="15380" max="15380" width="3.5546875" style="1" customWidth="1"/>
    <col min="15381" max="15381" width="7" style="1" customWidth="1"/>
    <col min="15382" max="15382" width="3.44140625" style="1" customWidth="1"/>
    <col min="15383" max="15383" width="6.6640625" style="1" customWidth="1"/>
    <col min="15384" max="15384" width="3.44140625" style="1" customWidth="1"/>
    <col min="15385" max="15385" width="7.5546875" style="1" customWidth="1"/>
    <col min="15386" max="15386" width="3.44140625" style="1" customWidth="1"/>
    <col min="15387" max="15387" width="6.5546875" style="1" customWidth="1"/>
    <col min="15388" max="15388" width="3.44140625" style="1" customWidth="1"/>
    <col min="15389" max="15389" width="6" style="1" customWidth="1"/>
    <col min="15390" max="15390" width="3.5546875" style="1" customWidth="1"/>
    <col min="15391" max="15391" width="6.44140625" style="1" customWidth="1"/>
    <col min="15392" max="15392" width="3.44140625" style="1" customWidth="1"/>
    <col min="15393" max="15393" width="6.88671875" style="1" customWidth="1"/>
    <col min="15394" max="15394" width="3.88671875" style="1" customWidth="1"/>
    <col min="15395" max="15616" width="8.88671875" style="1"/>
    <col min="15617" max="15617" width="2.5546875" style="1" customWidth="1"/>
    <col min="15618" max="15618" width="18" style="1" customWidth="1"/>
    <col min="15619" max="15619" width="6.5546875" style="1" customWidth="1"/>
    <col min="15620" max="15620" width="4.109375" style="1" customWidth="1"/>
    <col min="15621" max="15621" width="6.44140625" style="1" customWidth="1"/>
    <col min="15622" max="15622" width="3.33203125" style="1" customWidth="1"/>
    <col min="15623" max="15623" width="6.109375" style="1" customWidth="1"/>
    <col min="15624" max="15624" width="3.33203125" style="1" customWidth="1"/>
    <col min="15625" max="15625" width="6.6640625" style="1" customWidth="1"/>
    <col min="15626" max="15626" width="3.44140625" style="1" customWidth="1"/>
    <col min="15627" max="15627" width="6.33203125" style="1" customWidth="1"/>
    <col min="15628" max="15628" width="3.44140625" style="1" customWidth="1"/>
    <col min="15629" max="15629" width="6.44140625" style="1" customWidth="1"/>
    <col min="15630" max="15630" width="3.33203125" style="1" customWidth="1"/>
    <col min="15631" max="15631" width="7" style="1" customWidth="1"/>
    <col min="15632" max="15632" width="3.5546875" style="1" customWidth="1"/>
    <col min="15633" max="15633" width="7" style="1" customWidth="1"/>
    <col min="15634" max="15634" width="3.44140625" style="1" customWidth="1"/>
    <col min="15635" max="15635" width="7" style="1" customWidth="1"/>
    <col min="15636" max="15636" width="3.5546875" style="1" customWidth="1"/>
    <col min="15637" max="15637" width="7" style="1" customWidth="1"/>
    <col min="15638" max="15638" width="3.44140625" style="1" customWidth="1"/>
    <col min="15639" max="15639" width="6.6640625" style="1" customWidth="1"/>
    <col min="15640" max="15640" width="3.44140625" style="1" customWidth="1"/>
    <col min="15641" max="15641" width="7.5546875" style="1" customWidth="1"/>
    <col min="15642" max="15642" width="3.44140625" style="1" customWidth="1"/>
    <col min="15643" max="15643" width="6.5546875" style="1" customWidth="1"/>
    <col min="15644" max="15644" width="3.44140625" style="1" customWidth="1"/>
    <col min="15645" max="15645" width="6" style="1" customWidth="1"/>
    <col min="15646" max="15646" width="3.5546875" style="1" customWidth="1"/>
    <col min="15647" max="15647" width="6.44140625" style="1" customWidth="1"/>
    <col min="15648" max="15648" width="3.44140625" style="1" customWidth="1"/>
    <col min="15649" max="15649" width="6.88671875" style="1" customWidth="1"/>
    <col min="15650" max="15650" width="3.88671875" style="1" customWidth="1"/>
    <col min="15651" max="15872" width="8.88671875" style="1"/>
    <col min="15873" max="15873" width="2.5546875" style="1" customWidth="1"/>
    <col min="15874" max="15874" width="18" style="1" customWidth="1"/>
    <col min="15875" max="15875" width="6.5546875" style="1" customWidth="1"/>
    <col min="15876" max="15876" width="4.109375" style="1" customWidth="1"/>
    <col min="15877" max="15877" width="6.44140625" style="1" customWidth="1"/>
    <col min="15878" max="15878" width="3.33203125" style="1" customWidth="1"/>
    <col min="15879" max="15879" width="6.109375" style="1" customWidth="1"/>
    <col min="15880" max="15880" width="3.33203125" style="1" customWidth="1"/>
    <col min="15881" max="15881" width="6.6640625" style="1" customWidth="1"/>
    <col min="15882" max="15882" width="3.44140625" style="1" customWidth="1"/>
    <col min="15883" max="15883" width="6.33203125" style="1" customWidth="1"/>
    <col min="15884" max="15884" width="3.44140625" style="1" customWidth="1"/>
    <col min="15885" max="15885" width="6.44140625" style="1" customWidth="1"/>
    <col min="15886" max="15886" width="3.33203125" style="1" customWidth="1"/>
    <col min="15887" max="15887" width="7" style="1" customWidth="1"/>
    <col min="15888" max="15888" width="3.5546875" style="1" customWidth="1"/>
    <col min="15889" max="15889" width="7" style="1" customWidth="1"/>
    <col min="15890" max="15890" width="3.44140625" style="1" customWidth="1"/>
    <col min="15891" max="15891" width="7" style="1" customWidth="1"/>
    <col min="15892" max="15892" width="3.5546875" style="1" customWidth="1"/>
    <col min="15893" max="15893" width="7" style="1" customWidth="1"/>
    <col min="15894" max="15894" width="3.44140625" style="1" customWidth="1"/>
    <col min="15895" max="15895" width="6.6640625" style="1" customWidth="1"/>
    <col min="15896" max="15896" width="3.44140625" style="1" customWidth="1"/>
    <col min="15897" max="15897" width="7.5546875" style="1" customWidth="1"/>
    <col min="15898" max="15898" width="3.44140625" style="1" customWidth="1"/>
    <col min="15899" max="15899" width="6.5546875" style="1" customWidth="1"/>
    <col min="15900" max="15900" width="3.44140625" style="1" customWidth="1"/>
    <col min="15901" max="15901" width="6" style="1" customWidth="1"/>
    <col min="15902" max="15902" width="3.5546875" style="1" customWidth="1"/>
    <col min="15903" max="15903" width="6.44140625" style="1" customWidth="1"/>
    <col min="15904" max="15904" width="3.44140625" style="1" customWidth="1"/>
    <col min="15905" max="15905" width="6.88671875" style="1" customWidth="1"/>
    <col min="15906" max="15906" width="3.88671875" style="1" customWidth="1"/>
    <col min="15907" max="16128" width="8.88671875" style="1"/>
    <col min="16129" max="16129" width="2.5546875" style="1" customWidth="1"/>
    <col min="16130" max="16130" width="18" style="1" customWidth="1"/>
    <col min="16131" max="16131" width="6.5546875" style="1" customWidth="1"/>
    <col min="16132" max="16132" width="4.109375" style="1" customWidth="1"/>
    <col min="16133" max="16133" width="6.44140625" style="1" customWidth="1"/>
    <col min="16134" max="16134" width="3.33203125" style="1" customWidth="1"/>
    <col min="16135" max="16135" width="6.109375" style="1" customWidth="1"/>
    <col min="16136" max="16136" width="3.33203125" style="1" customWidth="1"/>
    <col min="16137" max="16137" width="6.6640625" style="1" customWidth="1"/>
    <col min="16138" max="16138" width="3.44140625" style="1" customWidth="1"/>
    <col min="16139" max="16139" width="6.33203125" style="1" customWidth="1"/>
    <col min="16140" max="16140" width="3.44140625" style="1" customWidth="1"/>
    <col min="16141" max="16141" width="6.44140625" style="1" customWidth="1"/>
    <col min="16142" max="16142" width="3.33203125" style="1" customWidth="1"/>
    <col min="16143" max="16143" width="7" style="1" customWidth="1"/>
    <col min="16144" max="16144" width="3.5546875" style="1" customWidth="1"/>
    <col min="16145" max="16145" width="7" style="1" customWidth="1"/>
    <col min="16146" max="16146" width="3.44140625" style="1" customWidth="1"/>
    <col min="16147" max="16147" width="7" style="1" customWidth="1"/>
    <col min="16148" max="16148" width="3.5546875" style="1" customWidth="1"/>
    <col min="16149" max="16149" width="7" style="1" customWidth="1"/>
    <col min="16150" max="16150" width="3.44140625" style="1" customWidth="1"/>
    <col min="16151" max="16151" width="6.6640625" style="1" customWidth="1"/>
    <col min="16152" max="16152" width="3.44140625" style="1" customWidth="1"/>
    <col min="16153" max="16153" width="7.5546875" style="1" customWidth="1"/>
    <col min="16154" max="16154" width="3.44140625" style="1" customWidth="1"/>
    <col min="16155" max="16155" width="6.5546875" style="1" customWidth="1"/>
    <col min="16156" max="16156" width="3.44140625" style="1" customWidth="1"/>
    <col min="16157" max="16157" width="6" style="1" customWidth="1"/>
    <col min="16158" max="16158" width="3.5546875" style="1" customWidth="1"/>
    <col min="16159" max="16159" width="6.44140625" style="1" customWidth="1"/>
    <col min="16160" max="16160" width="3.44140625" style="1" customWidth="1"/>
    <col min="16161" max="16161" width="6.88671875" style="1" customWidth="1"/>
    <col min="16162" max="16162" width="3.88671875" style="1" customWidth="1"/>
    <col min="16163" max="16384" width="8.88671875" style="1"/>
  </cols>
  <sheetData>
    <row r="1" spans="2:44" hidden="1" x14ac:dyDescent="0.25">
      <c r="AR1" s="3"/>
    </row>
    <row r="2" spans="2:44" s="9" customFormat="1" ht="3"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4"/>
      <c r="AG2" s="5"/>
      <c r="AH2" s="4"/>
      <c r="AI2" s="5"/>
      <c r="AJ2" s="4"/>
      <c r="AK2" s="5"/>
      <c r="AL2" s="4"/>
      <c r="AM2" s="5"/>
      <c r="AN2" s="4"/>
      <c r="AO2" s="5"/>
      <c r="AP2" s="4"/>
      <c r="AQ2" s="4"/>
      <c r="AR2" s="8"/>
    </row>
    <row r="3" spans="2:44" s="16" customFormat="1" ht="19.2" x14ac:dyDescent="0.35">
      <c r="B3" s="10" t="s">
        <v>0</v>
      </c>
      <c r="C3" s="10"/>
      <c r="D3" s="11"/>
      <c r="E3" s="11"/>
      <c r="F3" s="12"/>
      <c r="G3" s="11"/>
      <c r="H3" s="11"/>
      <c r="I3" s="11"/>
      <c r="J3" s="13"/>
      <c r="K3" s="11"/>
      <c r="L3" s="14"/>
      <c r="M3" s="11"/>
      <c r="N3" s="13"/>
      <c r="O3" s="11"/>
      <c r="P3" s="11"/>
      <c r="Q3" s="11"/>
      <c r="R3" s="13"/>
      <c r="S3" s="11"/>
      <c r="T3" s="14"/>
      <c r="U3" s="11"/>
      <c r="V3" s="13"/>
      <c r="W3" s="11"/>
      <c r="X3" s="13"/>
      <c r="Y3" s="11"/>
      <c r="Z3" s="13"/>
      <c r="AA3" s="11"/>
      <c r="AB3" s="11"/>
      <c r="AC3" s="11"/>
      <c r="AD3" s="11"/>
      <c r="AE3" s="11"/>
      <c r="AF3" s="13"/>
      <c r="AG3" s="11"/>
      <c r="AH3" s="13"/>
      <c r="AI3" s="11"/>
      <c r="AJ3" s="13"/>
      <c r="AK3" s="11"/>
      <c r="AL3" s="13"/>
      <c r="AM3" s="11"/>
      <c r="AN3" s="13"/>
      <c r="AO3" s="11"/>
      <c r="AP3" s="13"/>
      <c r="AQ3" s="13"/>
      <c r="AR3" s="15"/>
    </row>
    <row r="4" spans="2:44" s="16" customFormat="1" ht="3" customHeight="1" x14ac:dyDescent="0.25">
      <c r="B4" s="17"/>
      <c r="C4" s="17"/>
      <c r="D4" s="11"/>
      <c r="E4" s="11"/>
      <c r="F4" s="12"/>
      <c r="G4" s="11"/>
      <c r="H4" s="11"/>
      <c r="I4" s="11"/>
      <c r="J4" s="13"/>
      <c r="K4" s="11"/>
      <c r="L4" s="14"/>
      <c r="M4" s="11"/>
      <c r="N4" s="13"/>
      <c r="O4" s="11"/>
      <c r="P4" s="11"/>
      <c r="Q4" s="11"/>
      <c r="R4" s="13"/>
      <c r="S4" s="11"/>
      <c r="T4" s="14"/>
      <c r="U4" s="11"/>
      <c r="V4" s="13"/>
      <c r="W4" s="11"/>
      <c r="X4" s="13"/>
      <c r="Y4" s="11"/>
      <c r="Z4" s="13"/>
      <c r="AA4" s="11"/>
      <c r="AB4" s="11"/>
      <c r="AC4" s="11"/>
      <c r="AD4" s="11"/>
      <c r="AE4" s="11"/>
      <c r="AF4" s="13"/>
      <c r="AG4" s="11"/>
      <c r="AH4" s="13"/>
      <c r="AI4" s="11"/>
      <c r="AJ4" s="13"/>
      <c r="AK4" s="11"/>
      <c r="AL4" s="13"/>
      <c r="AM4" s="11"/>
      <c r="AN4" s="13"/>
      <c r="AO4" s="11"/>
      <c r="AP4" s="13"/>
      <c r="AQ4" s="13"/>
      <c r="AR4" s="15"/>
    </row>
    <row r="5" spans="2:44" s="16" customFormat="1" ht="16.8" x14ac:dyDescent="0.3">
      <c r="B5" s="18" t="s">
        <v>1</v>
      </c>
      <c r="C5" s="19"/>
      <c r="D5" s="11"/>
      <c r="E5" s="11"/>
      <c r="F5" s="12"/>
      <c r="G5" s="11"/>
      <c r="H5" s="20"/>
      <c r="I5" s="11"/>
      <c r="J5" s="13"/>
      <c r="K5" s="21"/>
      <c r="L5" s="22"/>
      <c r="M5" s="23"/>
      <c r="N5" s="22"/>
      <c r="O5" s="22"/>
      <c r="P5" s="20"/>
      <c r="Q5" s="11"/>
      <c r="R5" s="13"/>
      <c r="S5" s="21"/>
      <c r="T5" s="22"/>
      <c r="U5" s="13"/>
      <c r="V5" s="22"/>
      <c r="W5" s="13"/>
      <c r="X5" s="24" t="s">
        <v>2</v>
      </c>
      <c r="Y5" s="25"/>
      <c r="Z5" s="23"/>
      <c r="AA5" s="22"/>
      <c r="AB5" s="22"/>
      <c r="AC5" s="22"/>
      <c r="AD5" s="22"/>
      <c r="AE5" s="22"/>
      <c r="AF5" s="26"/>
      <c r="AG5" s="26"/>
      <c r="AH5" s="26"/>
      <c r="AI5" s="26"/>
      <c r="AJ5" s="26"/>
      <c r="AK5" s="26"/>
      <c r="AL5" s="26"/>
      <c r="AM5" s="26"/>
      <c r="AN5" s="26"/>
      <c r="AO5" s="26"/>
      <c r="AP5" s="26"/>
      <c r="AQ5" s="26"/>
      <c r="AR5" s="27"/>
    </row>
    <row r="6" spans="2:44" s="16" customFormat="1" ht="2.4" customHeight="1" x14ac:dyDescent="0.3">
      <c r="B6" s="19"/>
      <c r="C6" s="19"/>
      <c r="D6" s="11"/>
      <c r="E6" s="11"/>
      <c r="F6" s="12"/>
      <c r="G6" s="11"/>
      <c r="H6" s="20"/>
      <c r="I6" s="11"/>
      <c r="J6" s="13"/>
      <c r="K6" s="21"/>
      <c r="L6" s="22"/>
      <c r="M6" s="23"/>
      <c r="N6" s="22"/>
      <c r="O6" s="22"/>
      <c r="P6" s="20"/>
      <c r="Q6" s="11"/>
      <c r="R6" s="13"/>
      <c r="S6" s="21"/>
      <c r="T6" s="22"/>
      <c r="U6" s="13"/>
      <c r="V6" s="22"/>
      <c r="W6" s="24"/>
      <c r="X6" s="23"/>
      <c r="Y6" s="25"/>
      <c r="Z6" s="23"/>
      <c r="AA6" s="22"/>
      <c r="AB6" s="22"/>
      <c r="AC6" s="22"/>
      <c r="AD6" s="22"/>
      <c r="AE6" s="22"/>
      <c r="AF6" s="26"/>
      <c r="AG6" s="26"/>
      <c r="AH6" s="26"/>
      <c r="AI6" s="26"/>
      <c r="AJ6" s="26"/>
      <c r="AK6" s="26"/>
      <c r="AL6" s="26"/>
      <c r="AM6" s="26"/>
      <c r="AN6" s="26"/>
      <c r="AO6" s="26"/>
      <c r="AP6" s="26"/>
      <c r="AQ6" s="26"/>
      <c r="AR6" s="27"/>
    </row>
    <row r="7" spans="2:44" s="9" customFormat="1" ht="15.75" customHeight="1" x14ac:dyDescent="0.3">
      <c r="B7" s="28"/>
      <c r="C7" s="28"/>
      <c r="D7" s="5"/>
      <c r="E7" s="5"/>
      <c r="F7" s="6"/>
      <c r="G7" s="5"/>
      <c r="H7" s="29" t="s">
        <v>3</v>
      </c>
      <c r="I7" s="5"/>
      <c r="J7" s="4"/>
      <c r="K7" s="30"/>
      <c r="L7" s="31"/>
      <c r="M7" s="32"/>
      <c r="N7" s="31"/>
      <c r="O7" s="31"/>
      <c r="P7" s="33"/>
      <c r="Q7" s="5"/>
      <c r="R7" s="13"/>
      <c r="S7" s="13"/>
      <c r="T7" s="13"/>
      <c r="U7" s="13"/>
      <c r="V7" s="13"/>
      <c r="W7" s="13"/>
      <c r="X7" s="13"/>
      <c r="Y7" s="13"/>
      <c r="Z7" s="198" t="s">
        <v>4</v>
      </c>
      <c r="AA7" s="199"/>
      <c r="AB7" s="199"/>
      <c r="AC7" s="199"/>
      <c r="AD7" s="200"/>
      <c r="AE7" s="31"/>
      <c r="AF7" s="34"/>
      <c r="AG7" s="34"/>
      <c r="AH7" s="34"/>
      <c r="AI7" s="34"/>
      <c r="AJ7" s="34"/>
      <c r="AK7" s="34"/>
      <c r="AL7" s="34"/>
      <c r="AM7" s="34"/>
      <c r="AN7" s="34"/>
      <c r="AO7" s="34"/>
      <c r="AP7" s="34"/>
      <c r="AQ7" s="34"/>
      <c r="AR7" s="35"/>
    </row>
    <row r="8" spans="2:44" s="16" customFormat="1" ht="6" customHeight="1" thickBot="1" x14ac:dyDescent="0.35">
      <c r="B8" s="19"/>
      <c r="C8" s="19"/>
      <c r="D8" s="11"/>
      <c r="E8" s="11"/>
      <c r="F8" s="12"/>
      <c r="G8" s="11"/>
      <c r="H8" s="20"/>
      <c r="I8" s="11"/>
      <c r="J8" s="13"/>
      <c r="K8" s="21"/>
      <c r="L8" s="22"/>
      <c r="M8" s="23"/>
      <c r="N8" s="22"/>
      <c r="O8" s="22"/>
      <c r="P8" s="20"/>
      <c r="Q8" s="11"/>
      <c r="R8" s="13"/>
      <c r="S8" s="21"/>
      <c r="T8" s="22"/>
      <c r="U8" s="13"/>
      <c r="V8" s="22"/>
      <c r="W8" s="24"/>
      <c r="X8" s="23"/>
      <c r="Y8" s="25"/>
      <c r="Z8" s="23"/>
      <c r="AA8" s="22"/>
      <c r="AB8" s="22"/>
      <c r="AC8" s="22"/>
      <c r="AD8" s="22"/>
      <c r="AE8" s="22"/>
      <c r="AF8" s="26"/>
      <c r="AG8" s="26"/>
      <c r="AH8" s="26"/>
      <c r="AI8" s="26"/>
      <c r="AJ8" s="26"/>
      <c r="AK8" s="26"/>
      <c r="AL8" s="26"/>
      <c r="AM8" s="26"/>
      <c r="AN8" s="26"/>
      <c r="AO8" s="26"/>
      <c r="AP8" s="26"/>
      <c r="AQ8" s="26"/>
      <c r="AR8" s="27"/>
    </row>
    <row r="9" spans="2:44" s="16" customFormat="1" ht="12.75" customHeight="1" x14ac:dyDescent="0.3">
      <c r="B9" s="19"/>
      <c r="C9" s="19"/>
      <c r="D9" s="11"/>
      <c r="E9" s="11"/>
      <c r="F9" s="12"/>
      <c r="G9" s="11"/>
      <c r="H9" s="36"/>
      <c r="I9" s="37"/>
      <c r="J9" s="37"/>
      <c r="K9" s="37"/>
      <c r="L9" s="37"/>
      <c r="M9" s="37"/>
      <c r="N9" s="37"/>
      <c r="O9" s="38"/>
      <c r="P9" s="38"/>
      <c r="Q9" s="38"/>
      <c r="R9" s="39"/>
      <c r="S9" s="40"/>
      <c r="T9" s="40"/>
      <c r="U9" s="41"/>
      <c r="V9" s="42"/>
      <c r="W9" s="43"/>
      <c r="X9" s="44"/>
      <c r="Y9" s="45"/>
      <c r="Z9" s="44"/>
      <c r="AA9" s="42"/>
      <c r="AB9" s="42"/>
      <c r="AC9" s="42"/>
      <c r="AD9" s="42"/>
      <c r="AE9" s="42"/>
      <c r="AF9" s="46"/>
      <c r="AG9" s="26"/>
      <c r="AH9" s="26"/>
      <c r="AI9" s="26"/>
      <c r="AJ9" s="26"/>
      <c r="AK9" s="26"/>
      <c r="AL9" s="26"/>
      <c r="AM9" s="26"/>
      <c r="AN9" s="26"/>
      <c r="AO9" s="26"/>
      <c r="AP9" s="26"/>
      <c r="AQ9" s="26"/>
      <c r="AR9" s="27"/>
    </row>
    <row r="10" spans="2:44" s="16" customFormat="1" ht="12.75" customHeight="1" x14ac:dyDescent="0.3">
      <c r="B10" s="19"/>
      <c r="C10" s="19"/>
      <c r="D10" s="11"/>
      <c r="E10" s="11"/>
      <c r="F10" s="12"/>
      <c r="G10" s="11"/>
      <c r="H10" s="47"/>
      <c r="I10" s="48"/>
      <c r="J10" s="48"/>
      <c r="K10" s="48"/>
      <c r="L10" s="48"/>
      <c r="M10" s="48"/>
      <c r="N10" s="48"/>
      <c r="O10" s="49"/>
      <c r="P10" s="49"/>
      <c r="Q10" s="49"/>
      <c r="R10" s="50"/>
      <c r="S10" s="51"/>
      <c r="T10" s="52"/>
      <c r="U10" s="53"/>
      <c r="V10" s="54"/>
      <c r="W10" s="55"/>
      <c r="X10" s="56"/>
      <c r="Y10" s="57"/>
      <c r="Z10" s="56"/>
      <c r="AA10" s="54"/>
      <c r="AB10" s="54"/>
      <c r="AC10" s="54"/>
      <c r="AD10" s="54"/>
      <c r="AE10" s="54"/>
      <c r="AF10" s="58"/>
      <c r="AG10" s="26"/>
      <c r="AH10" s="26"/>
      <c r="AI10" s="26"/>
      <c r="AJ10" s="26"/>
      <c r="AK10" s="26"/>
      <c r="AL10" s="26"/>
      <c r="AM10" s="26"/>
      <c r="AN10" s="26"/>
      <c r="AO10" s="26"/>
      <c r="AP10" s="26"/>
      <c r="AQ10" s="26"/>
      <c r="AR10" s="27"/>
    </row>
    <row r="11" spans="2:44" s="16" customFormat="1" ht="12.75" customHeight="1" x14ac:dyDescent="0.3">
      <c r="B11" s="19"/>
      <c r="C11" s="19"/>
      <c r="D11" s="11"/>
      <c r="E11" s="11"/>
      <c r="F11" s="12"/>
      <c r="G11" s="11"/>
      <c r="H11" s="47"/>
      <c r="I11" s="48"/>
      <c r="J11" s="48"/>
      <c r="K11" s="48"/>
      <c r="L11" s="48"/>
      <c r="M11" s="48"/>
      <c r="N11" s="48"/>
      <c r="O11" s="49"/>
      <c r="P11" s="49"/>
      <c r="Q11" s="49"/>
      <c r="R11" s="50"/>
      <c r="S11" s="51"/>
      <c r="T11" s="52"/>
      <c r="U11" s="53"/>
      <c r="V11" s="54"/>
      <c r="W11" s="55"/>
      <c r="X11" s="56"/>
      <c r="Y11" s="57"/>
      <c r="Z11" s="56"/>
      <c r="AA11" s="54"/>
      <c r="AB11" s="54"/>
      <c r="AC11" s="54"/>
      <c r="AD11" s="54"/>
      <c r="AE11" s="54"/>
      <c r="AF11" s="58"/>
      <c r="AG11" s="26"/>
      <c r="AH11" s="26"/>
      <c r="AI11" s="26"/>
      <c r="AJ11" s="26"/>
      <c r="AK11" s="26"/>
      <c r="AL11" s="26"/>
      <c r="AM11" s="26"/>
      <c r="AN11" s="26"/>
      <c r="AO11" s="26"/>
      <c r="AP11" s="26"/>
      <c r="AQ11" s="26"/>
      <c r="AR11" s="27"/>
    </row>
    <row r="12" spans="2:44" s="16" customFormat="1" ht="12.75" customHeight="1" x14ac:dyDescent="0.3">
      <c r="B12" s="19"/>
      <c r="C12" s="19"/>
      <c r="D12" s="11"/>
      <c r="E12" s="11"/>
      <c r="F12" s="12"/>
      <c r="G12" s="11"/>
      <c r="H12" s="47"/>
      <c r="I12" s="49"/>
      <c r="J12" s="59"/>
      <c r="K12" s="49"/>
      <c r="L12" s="49"/>
      <c r="M12" s="48"/>
      <c r="N12" s="48"/>
      <c r="O12" s="49"/>
      <c r="P12" s="49"/>
      <c r="Q12" s="49"/>
      <c r="R12" s="50"/>
      <c r="S12" s="51"/>
      <c r="T12" s="52"/>
      <c r="U12" s="53"/>
      <c r="V12" s="54"/>
      <c r="W12" s="55"/>
      <c r="X12" s="56"/>
      <c r="Y12" s="57"/>
      <c r="Z12" s="56"/>
      <c r="AA12" s="54"/>
      <c r="AB12" s="54"/>
      <c r="AC12" s="54"/>
      <c r="AD12" s="54"/>
      <c r="AE12" s="54"/>
      <c r="AF12" s="58"/>
      <c r="AG12" s="26"/>
      <c r="AH12" s="26"/>
      <c r="AI12" s="26"/>
      <c r="AJ12" s="26"/>
      <c r="AK12" s="26"/>
      <c r="AL12" s="26"/>
      <c r="AM12" s="26"/>
      <c r="AN12" s="26"/>
      <c r="AO12" s="26"/>
      <c r="AP12" s="26"/>
      <c r="AQ12" s="26"/>
      <c r="AR12" s="27"/>
    </row>
    <row r="13" spans="2:44" s="16" customFormat="1" ht="12.75" customHeight="1" x14ac:dyDescent="0.3">
      <c r="B13" s="19"/>
      <c r="C13" s="19"/>
      <c r="D13" s="11"/>
      <c r="E13" s="11"/>
      <c r="F13" s="12"/>
      <c r="G13" s="11"/>
      <c r="H13" s="47"/>
      <c r="I13" s="48"/>
      <c r="J13" s="48"/>
      <c r="K13" s="48"/>
      <c r="L13" s="48"/>
      <c r="M13" s="48"/>
      <c r="N13" s="48"/>
      <c r="O13" s="49"/>
      <c r="P13" s="49"/>
      <c r="Q13" s="49"/>
      <c r="R13" s="50"/>
      <c r="S13" s="51"/>
      <c r="T13" s="52"/>
      <c r="U13" s="53"/>
      <c r="V13" s="54"/>
      <c r="W13" s="55"/>
      <c r="X13" s="56"/>
      <c r="Y13" s="57"/>
      <c r="Z13" s="56"/>
      <c r="AA13" s="54"/>
      <c r="AB13" s="54"/>
      <c r="AC13" s="54"/>
      <c r="AD13" s="54"/>
      <c r="AE13" s="54"/>
      <c r="AF13" s="58"/>
      <c r="AG13" s="26"/>
      <c r="AH13" s="26"/>
      <c r="AI13" s="26"/>
      <c r="AJ13" s="26"/>
      <c r="AK13" s="26"/>
      <c r="AL13" s="26"/>
      <c r="AM13" s="26"/>
      <c r="AN13" s="26"/>
      <c r="AO13" s="26"/>
      <c r="AP13" s="26"/>
      <c r="AQ13" s="26"/>
      <c r="AR13" s="27"/>
    </row>
    <row r="14" spans="2:44" s="16" customFormat="1" ht="12.75" customHeight="1" x14ac:dyDescent="0.3">
      <c r="B14" s="19"/>
      <c r="C14" s="19"/>
      <c r="D14" s="11"/>
      <c r="E14" s="11"/>
      <c r="F14" s="12"/>
      <c r="G14" s="11"/>
      <c r="H14" s="47"/>
      <c r="I14" s="48"/>
      <c r="J14" s="48"/>
      <c r="K14" s="48"/>
      <c r="L14" s="48"/>
      <c r="M14" s="48"/>
      <c r="N14" s="48"/>
      <c r="O14" s="49"/>
      <c r="P14" s="49"/>
      <c r="Q14" s="49"/>
      <c r="R14" s="50"/>
      <c r="S14" s="51"/>
      <c r="T14" s="52"/>
      <c r="U14" s="53"/>
      <c r="V14" s="54"/>
      <c r="W14" s="55"/>
      <c r="X14" s="56"/>
      <c r="Y14" s="57"/>
      <c r="Z14" s="56"/>
      <c r="AA14" s="54"/>
      <c r="AB14" s="54"/>
      <c r="AC14" s="54"/>
      <c r="AD14" s="54"/>
      <c r="AE14" s="54"/>
      <c r="AF14" s="58"/>
      <c r="AG14" s="26"/>
      <c r="AH14" s="26"/>
      <c r="AI14" s="26"/>
      <c r="AJ14" s="26"/>
      <c r="AK14" s="26"/>
      <c r="AL14" s="26"/>
      <c r="AM14" s="26"/>
      <c r="AN14" s="26"/>
      <c r="AO14" s="26"/>
      <c r="AP14" s="26"/>
      <c r="AQ14" s="26"/>
      <c r="AR14" s="27"/>
    </row>
    <row r="15" spans="2:44" s="16" customFormat="1" ht="12.75" customHeight="1" x14ac:dyDescent="0.3">
      <c r="B15" s="19"/>
      <c r="C15" s="19"/>
      <c r="D15" s="11"/>
      <c r="E15" s="11"/>
      <c r="F15" s="12"/>
      <c r="G15" s="11"/>
      <c r="H15" s="47"/>
      <c r="I15" s="48"/>
      <c r="J15" s="48"/>
      <c r="K15" s="48"/>
      <c r="L15" s="48"/>
      <c r="M15" s="48"/>
      <c r="N15" s="48"/>
      <c r="O15" s="49"/>
      <c r="P15" s="49"/>
      <c r="Q15" s="49"/>
      <c r="R15" s="50"/>
      <c r="S15" s="51"/>
      <c r="T15" s="52"/>
      <c r="U15" s="53"/>
      <c r="V15" s="54"/>
      <c r="W15" s="55"/>
      <c r="X15" s="56"/>
      <c r="Y15" s="57"/>
      <c r="Z15" s="56"/>
      <c r="AA15" s="54"/>
      <c r="AB15" s="54"/>
      <c r="AC15" s="54"/>
      <c r="AD15" s="54"/>
      <c r="AE15" s="54"/>
      <c r="AF15" s="58"/>
      <c r="AG15" s="26"/>
      <c r="AH15" s="26"/>
      <c r="AI15" s="26"/>
      <c r="AJ15" s="26"/>
      <c r="AK15" s="26"/>
      <c r="AL15" s="26"/>
      <c r="AM15" s="26"/>
      <c r="AN15" s="26"/>
      <c r="AO15" s="26"/>
      <c r="AP15" s="26"/>
      <c r="AQ15" s="26"/>
      <c r="AR15" s="27"/>
    </row>
    <row r="16" spans="2:44" s="16" customFormat="1" ht="12.75" customHeight="1" x14ac:dyDescent="0.3">
      <c r="B16" s="19"/>
      <c r="C16" s="19"/>
      <c r="D16" s="11"/>
      <c r="E16" s="11"/>
      <c r="F16" s="12"/>
      <c r="G16" s="11"/>
      <c r="H16" s="47"/>
      <c r="I16" s="48"/>
      <c r="J16" s="48"/>
      <c r="K16" s="48"/>
      <c r="L16" s="48"/>
      <c r="M16" s="48"/>
      <c r="N16" s="48"/>
      <c r="O16" s="49"/>
      <c r="P16" s="49"/>
      <c r="Q16" s="49"/>
      <c r="R16" s="50"/>
      <c r="S16" s="51"/>
      <c r="T16" s="52"/>
      <c r="U16" s="53"/>
      <c r="V16" s="54"/>
      <c r="W16" s="55"/>
      <c r="X16" s="56"/>
      <c r="Y16" s="57"/>
      <c r="Z16" s="56"/>
      <c r="AA16" s="54"/>
      <c r="AB16" s="54"/>
      <c r="AC16" s="54"/>
      <c r="AD16" s="54"/>
      <c r="AE16" s="54"/>
      <c r="AF16" s="58"/>
      <c r="AG16" s="26"/>
      <c r="AH16" s="26"/>
      <c r="AI16" s="26"/>
      <c r="AJ16" s="26"/>
      <c r="AK16" s="26"/>
      <c r="AL16" s="26"/>
      <c r="AM16" s="26"/>
      <c r="AN16" s="26"/>
      <c r="AO16" s="26"/>
      <c r="AP16" s="26"/>
      <c r="AQ16" s="26"/>
      <c r="AR16" s="27"/>
    </row>
    <row r="17" spans="1:44" s="16" customFormat="1" ht="12.75" customHeight="1" x14ac:dyDescent="0.3">
      <c r="B17" s="19"/>
      <c r="C17" s="19"/>
      <c r="D17" s="11"/>
      <c r="E17" s="11"/>
      <c r="F17" s="12"/>
      <c r="G17" s="11"/>
      <c r="H17" s="47"/>
      <c r="I17" s="48"/>
      <c r="J17" s="48"/>
      <c r="K17" s="48"/>
      <c r="L17" s="48"/>
      <c r="M17" s="48"/>
      <c r="N17" s="48"/>
      <c r="O17" s="49"/>
      <c r="P17" s="49"/>
      <c r="Q17" s="49"/>
      <c r="R17" s="50"/>
      <c r="S17" s="51"/>
      <c r="T17" s="52"/>
      <c r="U17" s="53"/>
      <c r="V17" s="54"/>
      <c r="W17" s="55"/>
      <c r="X17" s="56"/>
      <c r="Y17" s="57"/>
      <c r="Z17" s="56"/>
      <c r="AA17" s="54"/>
      <c r="AB17" s="54"/>
      <c r="AC17" s="54"/>
      <c r="AD17" s="54"/>
      <c r="AE17" s="54"/>
      <c r="AF17" s="58"/>
      <c r="AG17" s="26"/>
      <c r="AH17" s="26"/>
      <c r="AI17" s="26"/>
      <c r="AJ17" s="26"/>
      <c r="AK17" s="26"/>
      <c r="AL17" s="26"/>
      <c r="AM17" s="26"/>
      <c r="AN17" s="26"/>
      <c r="AO17" s="26"/>
      <c r="AP17" s="26"/>
      <c r="AQ17" s="26"/>
      <c r="AR17" s="27"/>
    </row>
    <row r="18" spans="1:44" s="16" customFormat="1" ht="12.75" customHeight="1" x14ac:dyDescent="0.3">
      <c r="B18" s="19"/>
      <c r="C18" s="19"/>
      <c r="D18" s="11"/>
      <c r="E18" s="11"/>
      <c r="F18" s="12"/>
      <c r="G18" s="11"/>
      <c r="H18" s="47"/>
      <c r="I18" s="48"/>
      <c r="J18" s="48"/>
      <c r="K18" s="48"/>
      <c r="L18" s="48"/>
      <c r="M18" s="48"/>
      <c r="N18" s="48"/>
      <c r="O18" s="49"/>
      <c r="P18" s="49"/>
      <c r="Q18" s="49"/>
      <c r="R18" s="50"/>
      <c r="S18" s="51"/>
      <c r="T18" s="52"/>
      <c r="U18" s="53"/>
      <c r="V18" s="54"/>
      <c r="W18" s="55"/>
      <c r="X18" s="56"/>
      <c r="Y18" s="57"/>
      <c r="Z18" s="56"/>
      <c r="AA18" s="54"/>
      <c r="AB18" s="54"/>
      <c r="AC18" s="54"/>
      <c r="AD18" s="54"/>
      <c r="AE18" s="54"/>
      <c r="AF18" s="58"/>
      <c r="AG18" s="26"/>
      <c r="AH18" s="26"/>
      <c r="AI18" s="26"/>
      <c r="AJ18" s="26"/>
      <c r="AK18" s="26"/>
      <c r="AL18" s="26"/>
      <c r="AM18" s="26"/>
      <c r="AN18" s="26"/>
      <c r="AO18" s="26"/>
      <c r="AP18" s="26"/>
      <c r="AQ18" s="26"/>
      <c r="AR18" s="27"/>
    </row>
    <row r="19" spans="1:44" s="16" customFormat="1" ht="12.75" customHeight="1" x14ac:dyDescent="0.3">
      <c r="B19" s="19"/>
      <c r="C19" s="19"/>
      <c r="D19" s="11"/>
      <c r="E19" s="11"/>
      <c r="F19" s="12"/>
      <c r="G19" s="11"/>
      <c r="H19" s="47"/>
      <c r="I19" s="48"/>
      <c r="J19" s="48"/>
      <c r="K19" s="48"/>
      <c r="L19" s="48"/>
      <c r="M19" s="48"/>
      <c r="N19" s="48"/>
      <c r="O19" s="49"/>
      <c r="P19" s="49"/>
      <c r="Q19" s="49"/>
      <c r="R19" s="50"/>
      <c r="S19" s="51"/>
      <c r="T19" s="52"/>
      <c r="U19" s="53"/>
      <c r="V19" s="54"/>
      <c r="W19" s="55"/>
      <c r="X19" s="56"/>
      <c r="Y19" s="57"/>
      <c r="Z19" s="56"/>
      <c r="AA19" s="54"/>
      <c r="AB19" s="54"/>
      <c r="AC19" s="54"/>
      <c r="AD19" s="54"/>
      <c r="AE19" s="54"/>
      <c r="AF19" s="58"/>
      <c r="AG19" s="26"/>
      <c r="AH19" s="26"/>
      <c r="AI19" s="26"/>
      <c r="AJ19" s="26"/>
      <c r="AK19" s="26"/>
      <c r="AL19" s="26"/>
      <c r="AM19" s="26"/>
      <c r="AN19" s="26"/>
      <c r="AO19" s="26"/>
      <c r="AP19" s="26"/>
      <c r="AQ19" s="26"/>
      <c r="AR19" s="27"/>
    </row>
    <row r="20" spans="1:44" s="16" customFormat="1" ht="12.75" customHeight="1" x14ac:dyDescent="0.3">
      <c r="B20" s="19"/>
      <c r="C20" s="19"/>
      <c r="D20" s="11"/>
      <c r="E20" s="11"/>
      <c r="F20" s="12"/>
      <c r="G20" s="11"/>
      <c r="H20" s="47"/>
      <c r="I20" s="48"/>
      <c r="J20" s="48"/>
      <c r="K20" s="48"/>
      <c r="L20" s="48"/>
      <c r="M20" s="48"/>
      <c r="N20" s="48"/>
      <c r="O20" s="49"/>
      <c r="P20" s="49"/>
      <c r="Q20" s="49"/>
      <c r="R20" s="50"/>
      <c r="S20" s="51"/>
      <c r="T20" s="52"/>
      <c r="U20" s="53"/>
      <c r="V20" s="54"/>
      <c r="W20" s="55"/>
      <c r="X20" s="56"/>
      <c r="Y20" s="57"/>
      <c r="Z20" s="56"/>
      <c r="AA20" s="54"/>
      <c r="AB20" s="54"/>
      <c r="AC20" s="54"/>
      <c r="AD20" s="54"/>
      <c r="AE20" s="54"/>
      <c r="AF20" s="58"/>
      <c r="AG20" s="26"/>
      <c r="AH20" s="26"/>
      <c r="AI20" s="26"/>
      <c r="AJ20" s="26"/>
      <c r="AK20" s="26"/>
      <c r="AL20" s="26"/>
      <c r="AM20" s="26"/>
      <c r="AN20" s="26"/>
      <c r="AO20" s="26"/>
      <c r="AP20" s="26"/>
      <c r="AQ20" s="26"/>
      <c r="AR20" s="27"/>
    </row>
    <row r="21" spans="1:44" s="16" customFormat="1" ht="12.75" customHeight="1" x14ac:dyDescent="0.3">
      <c r="B21" s="19"/>
      <c r="C21" s="19"/>
      <c r="D21" s="11"/>
      <c r="E21" s="11"/>
      <c r="F21" s="12"/>
      <c r="G21" s="11"/>
      <c r="H21" s="47"/>
      <c r="I21" s="48"/>
      <c r="J21" s="48"/>
      <c r="K21" s="48"/>
      <c r="L21" s="48"/>
      <c r="M21" s="48"/>
      <c r="N21" s="48"/>
      <c r="O21" s="49"/>
      <c r="P21" s="49"/>
      <c r="Q21" s="49"/>
      <c r="R21" s="50"/>
      <c r="S21" s="51"/>
      <c r="T21" s="52"/>
      <c r="U21" s="53"/>
      <c r="V21" s="54"/>
      <c r="W21" s="55"/>
      <c r="X21" s="56"/>
      <c r="Y21" s="57"/>
      <c r="Z21" s="56"/>
      <c r="AA21" s="54"/>
      <c r="AB21" s="54"/>
      <c r="AC21" s="54"/>
      <c r="AD21" s="54"/>
      <c r="AE21" s="54"/>
      <c r="AF21" s="58"/>
      <c r="AG21" s="26"/>
      <c r="AH21" s="26"/>
      <c r="AI21" s="26"/>
      <c r="AJ21" s="26"/>
      <c r="AK21" s="26"/>
      <c r="AL21" s="26"/>
      <c r="AM21" s="26"/>
      <c r="AN21" s="26"/>
      <c r="AO21" s="26"/>
      <c r="AP21" s="26"/>
      <c r="AQ21" s="26"/>
      <c r="AR21" s="27"/>
    </row>
    <row r="22" spans="1:44" s="16" customFormat="1" ht="12.75" customHeight="1" x14ac:dyDescent="0.3">
      <c r="B22" s="19"/>
      <c r="C22" s="19"/>
      <c r="D22" s="11"/>
      <c r="E22" s="11"/>
      <c r="F22" s="12"/>
      <c r="G22" s="11"/>
      <c r="H22" s="47"/>
      <c r="I22" s="48"/>
      <c r="J22" s="48"/>
      <c r="K22" s="48"/>
      <c r="L22" s="48"/>
      <c r="M22" s="48"/>
      <c r="N22" s="48"/>
      <c r="O22" s="49"/>
      <c r="P22" s="49"/>
      <c r="Q22" s="49"/>
      <c r="R22" s="50"/>
      <c r="S22" s="51"/>
      <c r="T22" s="52"/>
      <c r="U22" s="53"/>
      <c r="V22" s="54"/>
      <c r="W22" s="55"/>
      <c r="X22" s="56"/>
      <c r="Y22" s="57"/>
      <c r="Z22" s="56"/>
      <c r="AA22" s="54"/>
      <c r="AB22" s="54"/>
      <c r="AC22" s="54"/>
      <c r="AD22" s="54"/>
      <c r="AE22" s="54"/>
      <c r="AF22" s="58"/>
      <c r="AG22" s="26"/>
      <c r="AH22" s="26"/>
      <c r="AI22" s="26"/>
      <c r="AJ22" s="26"/>
      <c r="AK22" s="26"/>
      <c r="AL22" s="26"/>
      <c r="AM22" s="26"/>
      <c r="AN22" s="26"/>
      <c r="AO22" s="26"/>
      <c r="AP22" s="26"/>
      <c r="AQ22" s="26"/>
      <c r="AR22" s="27"/>
    </row>
    <row r="23" spans="1:44" s="16" customFormat="1" ht="12.75" customHeight="1" x14ac:dyDescent="0.3">
      <c r="B23" s="19"/>
      <c r="C23" s="19"/>
      <c r="D23" s="11"/>
      <c r="E23" s="11"/>
      <c r="F23" s="12"/>
      <c r="G23" s="11"/>
      <c r="H23" s="47"/>
      <c r="I23" s="48"/>
      <c r="J23" s="48"/>
      <c r="K23" s="48"/>
      <c r="L23" s="48"/>
      <c r="M23" s="48"/>
      <c r="N23" s="48"/>
      <c r="O23" s="49"/>
      <c r="P23" s="49"/>
      <c r="Q23" s="49"/>
      <c r="R23" s="50"/>
      <c r="S23" s="51"/>
      <c r="T23" s="52"/>
      <c r="U23" s="53"/>
      <c r="V23" s="54"/>
      <c r="W23" s="55"/>
      <c r="X23" s="56"/>
      <c r="Y23" s="57"/>
      <c r="Z23" s="56"/>
      <c r="AA23" s="54"/>
      <c r="AB23" s="54"/>
      <c r="AC23" s="54"/>
      <c r="AD23" s="54"/>
      <c r="AE23" s="54"/>
      <c r="AF23" s="58"/>
      <c r="AG23" s="26"/>
      <c r="AH23" s="26"/>
      <c r="AI23" s="26"/>
      <c r="AJ23" s="26"/>
      <c r="AK23" s="26"/>
      <c r="AL23" s="26"/>
      <c r="AM23" s="26"/>
      <c r="AN23" s="26"/>
      <c r="AO23" s="26"/>
      <c r="AP23" s="26"/>
      <c r="AQ23" s="26"/>
      <c r="AR23" s="27"/>
    </row>
    <row r="24" spans="1:44" s="16" customFormat="1" ht="12.75" customHeight="1" x14ac:dyDescent="0.3">
      <c r="B24" s="19"/>
      <c r="C24" s="19"/>
      <c r="D24" s="11"/>
      <c r="E24" s="11"/>
      <c r="F24" s="12"/>
      <c r="G24" s="11"/>
      <c r="H24" s="60"/>
      <c r="I24" s="48"/>
      <c r="J24" s="48"/>
      <c r="K24" s="48"/>
      <c r="L24" s="48"/>
      <c r="M24" s="48"/>
      <c r="N24" s="48"/>
      <c r="O24" s="49"/>
      <c r="P24" s="49"/>
      <c r="Q24" s="49"/>
      <c r="R24" s="50"/>
      <c r="S24" s="51"/>
      <c r="T24" s="52"/>
      <c r="U24" s="53"/>
      <c r="V24" s="54"/>
      <c r="W24" s="55"/>
      <c r="X24" s="56"/>
      <c r="Y24" s="57"/>
      <c r="Z24" s="56"/>
      <c r="AA24" s="54"/>
      <c r="AB24" s="54"/>
      <c r="AC24" s="54"/>
      <c r="AD24" s="54"/>
      <c r="AE24" s="54"/>
      <c r="AF24" s="58"/>
      <c r="AG24" s="26"/>
      <c r="AH24" s="26"/>
      <c r="AI24" s="26"/>
      <c r="AJ24" s="26"/>
      <c r="AK24" s="26"/>
      <c r="AL24" s="26"/>
      <c r="AM24" s="26"/>
      <c r="AN24" s="26"/>
      <c r="AO24" s="26"/>
      <c r="AP24" s="26"/>
      <c r="AQ24" s="26"/>
      <c r="AR24" s="27"/>
    </row>
    <row r="25" spans="1:44" s="16" customFormat="1" ht="12.75" customHeight="1" thickBot="1" x14ac:dyDescent="0.35">
      <c r="B25" s="19"/>
      <c r="C25" s="19"/>
      <c r="D25" s="11"/>
      <c r="E25" s="11"/>
      <c r="F25" s="12"/>
      <c r="G25" s="11"/>
      <c r="H25" s="61"/>
      <c r="I25" s="62"/>
      <c r="J25" s="62"/>
      <c r="K25" s="62"/>
      <c r="L25" s="62"/>
      <c r="M25" s="62"/>
      <c r="N25" s="62"/>
      <c r="O25" s="63"/>
      <c r="P25" s="63"/>
      <c r="Q25" s="63"/>
      <c r="R25" s="64"/>
      <c r="S25" s="62"/>
      <c r="T25" s="65"/>
      <c r="U25" s="66"/>
      <c r="V25" s="67"/>
      <c r="W25" s="68"/>
      <c r="X25" s="69"/>
      <c r="Y25" s="70"/>
      <c r="Z25" s="69"/>
      <c r="AA25" s="67"/>
      <c r="AB25" s="67"/>
      <c r="AC25" s="67"/>
      <c r="AD25" s="67"/>
      <c r="AE25" s="67"/>
      <c r="AF25" s="71"/>
      <c r="AG25" s="26"/>
      <c r="AH25" s="26"/>
      <c r="AI25" s="26"/>
      <c r="AJ25" s="26"/>
      <c r="AK25" s="26"/>
      <c r="AL25" s="26"/>
      <c r="AM25" s="26"/>
      <c r="AN25" s="26"/>
      <c r="AO25" s="26"/>
      <c r="AP25" s="26"/>
      <c r="AQ25" s="26"/>
      <c r="AR25" s="27"/>
    </row>
    <row r="26" spans="1:44" s="16" customFormat="1" ht="0.75" customHeight="1" x14ac:dyDescent="0.3">
      <c r="B26" s="19"/>
      <c r="C26" s="19"/>
      <c r="D26" s="11"/>
      <c r="E26" s="11"/>
      <c r="F26" s="12"/>
      <c r="G26" s="11"/>
      <c r="H26" s="72"/>
      <c r="I26" s="72"/>
      <c r="J26" s="72"/>
      <c r="K26" s="72"/>
      <c r="L26" s="72"/>
      <c r="M26" s="72"/>
      <c r="N26" s="72"/>
      <c r="O26" s="73"/>
      <c r="P26" s="73"/>
      <c r="Q26" s="73"/>
      <c r="R26" s="73"/>
      <c r="S26" s="74"/>
      <c r="T26" s="75"/>
      <c r="U26" s="73"/>
      <c r="V26" s="76"/>
      <c r="W26" s="77"/>
      <c r="X26" s="78"/>
      <c r="Y26" s="79"/>
      <c r="Z26" s="80"/>
      <c r="AA26" s="22"/>
      <c r="AB26" s="22"/>
      <c r="AC26" s="22"/>
      <c r="AD26" s="22"/>
      <c r="AE26" s="22"/>
      <c r="AF26" s="26"/>
      <c r="AG26" s="26"/>
      <c r="AH26" s="26"/>
      <c r="AI26" s="26"/>
      <c r="AJ26" s="26"/>
      <c r="AK26" s="26"/>
      <c r="AL26" s="26"/>
      <c r="AM26" s="26"/>
      <c r="AN26" s="26"/>
      <c r="AO26" s="26"/>
      <c r="AP26" s="26"/>
      <c r="AQ26" s="26"/>
      <c r="AR26" s="27"/>
    </row>
    <row r="27" spans="1:44" s="16" customFormat="1" ht="12.6" customHeight="1" x14ac:dyDescent="0.3">
      <c r="B27" s="19"/>
      <c r="C27" s="19"/>
      <c r="D27" s="11"/>
      <c r="E27" s="11"/>
      <c r="F27" s="12"/>
      <c r="G27" s="11"/>
      <c r="H27" s="20"/>
      <c r="I27" s="11"/>
      <c r="J27" s="13"/>
      <c r="K27" s="21"/>
      <c r="L27" s="22"/>
      <c r="M27" s="23"/>
      <c r="N27" s="22"/>
      <c r="O27" s="22"/>
      <c r="P27" s="20"/>
      <c r="Q27" s="11"/>
      <c r="R27" s="13"/>
      <c r="S27" s="21"/>
      <c r="T27" s="22"/>
      <c r="U27" s="13"/>
      <c r="V27" s="22"/>
      <c r="W27" s="24"/>
      <c r="X27" s="23"/>
      <c r="Y27" s="25"/>
      <c r="Z27" s="23"/>
      <c r="AA27" s="22"/>
      <c r="AB27" s="22"/>
      <c r="AC27" s="22"/>
      <c r="AD27" s="22"/>
      <c r="AE27" s="22"/>
      <c r="AF27" s="26"/>
      <c r="AG27" s="26"/>
      <c r="AH27" s="26"/>
      <c r="AI27" s="26"/>
      <c r="AJ27" s="26"/>
      <c r="AK27" s="26"/>
      <c r="AL27" s="26"/>
      <c r="AM27" s="26"/>
      <c r="AN27" s="26"/>
      <c r="AO27" s="26"/>
      <c r="AP27" s="26"/>
      <c r="AQ27" s="26"/>
      <c r="AR27" s="27"/>
    </row>
    <row r="28" spans="1:44" s="81" customFormat="1" ht="8.4" customHeight="1" x14ac:dyDescent="0.25">
      <c r="D28" s="82"/>
      <c r="E28" s="83"/>
      <c r="F28" s="83"/>
      <c r="G28" s="83"/>
      <c r="H28" s="83"/>
      <c r="I28" s="83"/>
      <c r="J28" s="83"/>
      <c r="K28" s="83"/>
      <c r="L28" s="83"/>
      <c r="M28" s="83"/>
      <c r="N28" s="83"/>
      <c r="O28" s="83"/>
      <c r="P28" s="83"/>
      <c r="Q28" s="83"/>
      <c r="R28" s="84"/>
      <c r="S28" s="85"/>
      <c r="T28" s="86"/>
      <c r="U28" s="84"/>
      <c r="V28" s="86"/>
      <c r="W28" s="87"/>
      <c r="X28" s="84"/>
      <c r="Y28" s="88"/>
      <c r="Z28" s="84"/>
      <c r="AA28" s="86"/>
      <c r="AB28" s="86"/>
      <c r="AC28" s="86"/>
      <c r="AD28" s="86"/>
      <c r="AE28" s="86"/>
      <c r="AF28" s="89"/>
      <c r="AG28" s="89"/>
      <c r="AH28" s="89"/>
      <c r="AI28" s="89"/>
      <c r="AJ28" s="89"/>
      <c r="AK28" s="89"/>
      <c r="AL28" s="89"/>
      <c r="AM28" s="89"/>
      <c r="AN28" s="89"/>
      <c r="AO28" s="89"/>
      <c r="AP28" s="89"/>
      <c r="AQ28" s="89"/>
      <c r="AR28" s="90"/>
    </row>
    <row r="29" spans="1:44" s="81" customFormat="1" ht="11.4" customHeight="1" x14ac:dyDescent="0.25">
      <c r="A29" s="91"/>
      <c r="B29" s="91"/>
      <c r="C29" s="91"/>
      <c r="D29" s="92" t="str">
        <f>VLOOKUP(Z7,B32:AN101,3,TRUE)</f>
        <v>...</v>
      </c>
      <c r="E29" s="92"/>
      <c r="F29" s="92" t="str">
        <f>VLOOKUP(Z7,B32:AN101,5,TRUE)</f>
        <v>...</v>
      </c>
      <c r="G29" s="93"/>
      <c r="H29" s="94" t="str">
        <f>VLOOKUP(Z7,B32:AN101,7,TRUE)</f>
        <v>...</v>
      </c>
      <c r="I29" s="82"/>
      <c r="J29" s="84" t="str">
        <f>VLOOKUP(Z7,B32:AN101,9,TRUE)</f>
        <v>...</v>
      </c>
      <c r="K29" s="82"/>
      <c r="L29" s="84" t="str">
        <f>VLOOKUP(Z7,B32:AN101,11,TRUE)</f>
        <v>...</v>
      </c>
      <c r="M29" s="82"/>
      <c r="N29" s="84" t="str">
        <f>VLOOKUP(Z7,B32:AN101,13,TRUE)</f>
        <v>...</v>
      </c>
      <c r="O29" s="82"/>
      <c r="P29" s="94">
        <f>VLOOKUP(Z7,B32:AN101,15,TRUE)</f>
        <v>354.35227002553711</v>
      </c>
      <c r="Q29" s="82"/>
      <c r="R29" s="82">
        <f>VLOOKUP(Z7,B32:AN101,17,TRUE)</f>
        <v>324.30820580481617</v>
      </c>
      <c r="S29" s="82"/>
      <c r="T29" s="84">
        <f>VLOOKUP(Z7,B32:AN101,19,TRUE)</f>
        <v>320.25245583931201</v>
      </c>
      <c r="U29" s="82"/>
      <c r="V29" s="84">
        <f>VLOOKUP(Z7,B32:AN101,21,TRUE)</f>
        <v>348.07963207526029</v>
      </c>
      <c r="W29" s="82"/>
      <c r="X29" s="84">
        <f>VLOOKUP(Z7,B32:AN101,23,TRUE)</f>
        <v>343.60004540298576</v>
      </c>
      <c r="Y29" s="82"/>
      <c r="Z29" s="84">
        <f>VLOOKUP(Z7,B32:AN101,25,TRUE)</f>
        <v>338.94548217023822</v>
      </c>
      <c r="AA29" s="82"/>
      <c r="AB29" s="82">
        <f>VLOOKUP(Z7,B32:AN101,27,TRUE)</f>
        <v>376.51120046005065</v>
      </c>
      <c r="AC29" s="82"/>
      <c r="AD29" s="82">
        <f>VLOOKUP(Z7,B32:AN101,29,TRUE)</f>
        <v>370.87767075630296</v>
      </c>
      <c r="AE29" s="82"/>
      <c r="AF29" s="84">
        <f>VLOOKUP(Z7,B32:AN101,31,TRUE)</f>
        <v>365.02767698046762</v>
      </c>
      <c r="AG29" s="82"/>
      <c r="AH29" s="84">
        <f>VLOOKUP(Z7,B32:AN101,33,TRUE)</f>
        <v>358.93665263818582</v>
      </c>
      <c r="AI29" s="95"/>
      <c r="AJ29" s="84">
        <f>VLOOKUP(Z7,B32:AN101,35,TRUE)</f>
        <v>352.61804677906986</v>
      </c>
      <c r="AK29" s="95"/>
      <c r="AL29" s="84">
        <f>VLOOKUP(Z7,B32:AN101,37,TRUE)</f>
        <v>346.07822855009482</v>
      </c>
      <c r="AM29" s="95"/>
      <c r="AN29" s="84">
        <f>VLOOKUP(Z7,B32:AN101,39,TRUE)</f>
        <v>339.40156188822016</v>
      </c>
      <c r="AO29" s="95"/>
      <c r="AP29" s="84" t="str">
        <f>VLOOKUP(Z7,B32:AP101,41,TRUE)</f>
        <v>...</v>
      </c>
      <c r="AQ29" s="84" t="e">
        <f>VLOOKUP(AD7,F32:AQ101,39,TRUE)</f>
        <v>#N/A</v>
      </c>
      <c r="AR29" s="95"/>
    </row>
    <row r="30" spans="1:44" ht="17.399999999999999" customHeight="1" x14ac:dyDescent="0.25">
      <c r="A30" s="96"/>
      <c r="B30" s="97" t="s">
        <v>5</v>
      </c>
      <c r="C30" s="98" t="s">
        <v>6</v>
      </c>
      <c r="D30" s="99">
        <v>1990</v>
      </c>
      <c r="E30" s="100"/>
      <c r="F30" s="99">
        <v>1995</v>
      </c>
      <c r="G30" s="100"/>
      <c r="H30" s="99">
        <v>1996</v>
      </c>
      <c r="I30" s="100"/>
      <c r="J30" s="99">
        <v>1997</v>
      </c>
      <c r="K30" s="101"/>
      <c r="L30" s="99">
        <v>1998</v>
      </c>
      <c r="M30" s="101"/>
      <c r="N30" s="99">
        <v>1999</v>
      </c>
      <c r="O30" s="101"/>
      <c r="P30" s="99">
        <v>2000</v>
      </c>
      <c r="Q30" s="100"/>
      <c r="R30" s="99">
        <v>2001</v>
      </c>
      <c r="S30" s="101"/>
      <c r="T30" s="99">
        <v>2002</v>
      </c>
      <c r="U30" s="101"/>
      <c r="V30" s="99">
        <v>2003</v>
      </c>
      <c r="W30" s="101"/>
      <c r="X30" s="99">
        <v>2004</v>
      </c>
      <c r="Y30" s="102"/>
      <c r="Z30" s="99">
        <v>2005</v>
      </c>
      <c r="AA30" s="102"/>
      <c r="AB30" s="99">
        <v>2006</v>
      </c>
      <c r="AC30" s="102"/>
      <c r="AD30" s="99">
        <v>2007</v>
      </c>
      <c r="AE30" s="102"/>
      <c r="AF30" s="99">
        <v>2008</v>
      </c>
      <c r="AG30" s="102"/>
      <c r="AH30" s="99">
        <v>2009</v>
      </c>
      <c r="AI30" s="102"/>
      <c r="AJ30" s="99">
        <v>2010</v>
      </c>
      <c r="AK30" s="102"/>
      <c r="AL30" s="99">
        <v>2011</v>
      </c>
      <c r="AM30" s="102"/>
      <c r="AN30" s="99">
        <v>2012</v>
      </c>
      <c r="AO30" s="102"/>
      <c r="AP30" s="99">
        <v>2013</v>
      </c>
      <c r="AQ30" s="99"/>
    </row>
    <row r="31" spans="1:44" ht="15" customHeight="1" x14ac:dyDescent="0.25">
      <c r="B31" s="103"/>
      <c r="C31" s="103"/>
      <c r="D31" s="201" t="s">
        <v>7</v>
      </c>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04"/>
    </row>
    <row r="32" spans="1:44" ht="12.6" customHeight="1" x14ac:dyDescent="0.25">
      <c r="B32" s="105" t="s">
        <v>4</v>
      </c>
      <c r="C32" s="106" t="s">
        <v>8</v>
      </c>
      <c r="D32" s="107" t="s">
        <v>9</v>
      </c>
      <c r="E32" s="108"/>
      <c r="F32" s="107" t="s">
        <v>9</v>
      </c>
      <c r="G32" s="108"/>
      <c r="H32" s="107" t="s">
        <v>9</v>
      </c>
      <c r="I32" s="108"/>
      <c r="J32" s="107" t="s">
        <v>9</v>
      </c>
      <c r="K32" s="108"/>
      <c r="L32" s="107" t="s">
        <v>9</v>
      </c>
      <c r="M32" s="108"/>
      <c r="N32" s="107" t="s">
        <v>9</v>
      </c>
      <c r="O32" s="108"/>
      <c r="P32" s="107">
        <v>354.35227002553711</v>
      </c>
      <c r="Q32" s="108"/>
      <c r="R32" s="107">
        <v>324.30820580481617</v>
      </c>
      <c r="S32" s="108"/>
      <c r="T32" s="107">
        <v>320.25245583931201</v>
      </c>
      <c r="U32" s="108"/>
      <c r="V32" s="107">
        <v>348.07963207526029</v>
      </c>
      <c r="W32" s="108"/>
      <c r="X32" s="107">
        <v>343.60004540298576</v>
      </c>
      <c r="Y32" s="108"/>
      <c r="Z32" s="107">
        <v>338.94548217023822</v>
      </c>
      <c r="AA32" s="108"/>
      <c r="AB32" s="107">
        <v>376.51120046005065</v>
      </c>
      <c r="AC32" s="108"/>
      <c r="AD32" s="107">
        <v>370.87767075630296</v>
      </c>
      <c r="AE32" s="108"/>
      <c r="AF32" s="107">
        <v>365.02767698046762</v>
      </c>
      <c r="AG32" s="108"/>
      <c r="AH32" s="107">
        <v>358.93665263818582</v>
      </c>
      <c r="AI32" s="108"/>
      <c r="AJ32" s="107">
        <v>352.61804677906986</v>
      </c>
      <c r="AK32" s="108"/>
      <c r="AL32" s="107">
        <v>346.07822855009482</v>
      </c>
      <c r="AM32" s="108"/>
      <c r="AN32" s="107">
        <v>339.40156188822016</v>
      </c>
      <c r="AO32" s="108"/>
      <c r="AP32" s="107" t="s">
        <v>9</v>
      </c>
      <c r="AQ32" s="109"/>
      <c r="AR32" s="110"/>
    </row>
    <row r="33" spans="1:44" s="111" customFormat="1" ht="12.6" customHeight="1" x14ac:dyDescent="0.25">
      <c r="B33" s="112" t="s">
        <v>10</v>
      </c>
      <c r="C33" s="113" t="s">
        <v>8</v>
      </c>
      <c r="D33" s="114">
        <v>5733.8073509890783</v>
      </c>
      <c r="E33" s="115"/>
      <c r="F33" s="114">
        <v>4176.2823435285472</v>
      </c>
      <c r="G33" s="115"/>
      <c r="H33" s="114">
        <v>7588.9409753783093</v>
      </c>
      <c r="I33" s="115"/>
      <c r="J33" s="114">
        <v>4318.7213746477819</v>
      </c>
      <c r="K33" s="115"/>
      <c r="L33" s="114">
        <v>3127.489775426699</v>
      </c>
      <c r="M33" s="115"/>
      <c r="N33" s="114">
        <v>5065.1260271097808</v>
      </c>
      <c r="O33" s="115"/>
      <c r="P33" s="114">
        <v>5022.5912112869173</v>
      </c>
      <c r="Q33" s="115"/>
      <c r="R33" s="114">
        <v>3927.5834847819369</v>
      </c>
      <c r="S33" s="115"/>
      <c r="T33" s="114">
        <v>5079.1029061222216</v>
      </c>
      <c r="U33" s="115"/>
      <c r="V33" s="114">
        <v>4121.1948236898761</v>
      </c>
      <c r="W33" s="115"/>
      <c r="X33" s="114">
        <v>2579.1457613121033</v>
      </c>
      <c r="Y33" s="115"/>
      <c r="Z33" s="114">
        <v>2540.7415811085875</v>
      </c>
      <c r="AA33" s="115"/>
      <c r="AB33" s="114">
        <v>2070.5631180105147</v>
      </c>
      <c r="AC33" s="115"/>
      <c r="AD33" s="114">
        <v>1640.005221131267</v>
      </c>
      <c r="AE33" s="115"/>
      <c r="AF33" s="114">
        <v>3802.3969878038274</v>
      </c>
      <c r="AG33" s="115"/>
      <c r="AH33" s="114">
        <v>3437.0807073139567</v>
      </c>
      <c r="AI33" s="115"/>
      <c r="AJ33" s="114">
        <v>3392.0512758994569</v>
      </c>
      <c r="AK33" s="115"/>
      <c r="AL33" s="114">
        <v>2172.2253898088848</v>
      </c>
      <c r="AM33" s="115"/>
      <c r="AN33" s="114">
        <v>2756.2585382732323</v>
      </c>
      <c r="AO33" s="115"/>
      <c r="AP33" s="114" t="s">
        <v>9</v>
      </c>
      <c r="AQ33" s="116"/>
      <c r="AR33" s="117"/>
    </row>
    <row r="34" spans="1:44" ht="12.6" customHeight="1" x14ac:dyDescent="0.25">
      <c r="B34" s="112" t="s">
        <v>11</v>
      </c>
      <c r="C34" s="113" t="s">
        <v>8</v>
      </c>
      <c r="D34" s="114">
        <v>3701.2803543835566</v>
      </c>
      <c r="E34" s="115"/>
      <c r="F34" s="114">
        <v>3825.84514278506</v>
      </c>
      <c r="G34" s="115"/>
      <c r="H34" s="114" t="s">
        <v>9</v>
      </c>
      <c r="I34" s="115"/>
      <c r="J34" s="114" t="s">
        <v>9</v>
      </c>
      <c r="K34" s="115"/>
      <c r="L34" s="114" t="s">
        <v>9</v>
      </c>
      <c r="M34" s="115"/>
      <c r="N34" s="114">
        <v>3514.1041926332728</v>
      </c>
      <c r="O34" s="115"/>
      <c r="P34" s="114">
        <v>3451.66170823734</v>
      </c>
      <c r="Q34" s="115"/>
      <c r="R34" s="114">
        <v>3370.3374778144448</v>
      </c>
      <c r="S34" s="115"/>
      <c r="T34" s="114">
        <v>4255.863804357632</v>
      </c>
      <c r="U34" s="115"/>
      <c r="V34" s="114">
        <v>4564.2399696722323</v>
      </c>
      <c r="W34" s="115"/>
      <c r="X34" s="114">
        <v>4228.9765145747187</v>
      </c>
      <c r="Y34" s="115"/>
      <c r="Z34" s="114">
        <v>3432.1188399015205</v>
      </c>
      <c r="AA34" s="115"/>
      <c r="AB34" s="114">
        <v>4140.3872465305039</v>
      </c>
      <c r="AC34" s="115"/>
      <c r="AD34" s="114">
        <v>3814.7816129922326</v>
      </c>
      <c r="AE34" s="115"/>
      <c r="AF34" s="114">
        <v>3038.885123467182</v>
      </c>
      <c r="AG34" s="115"/>
      <c r="AH34" s="114">
        <v>3252.2731504123162</v>
      </c>
      <c r="AI34" s="115"/>
      <c r="AJ34" s="114">
        <v>3711.3623204140972</v>
      </c>
      <c r="AK34" s="115"/>
      <c r="AL34" s="114">
        <v>3528.7951941975257</v>
      </c>
      <c r="AM34" s="115"/>
      <c r="AN34" s="114">
        <v>2827.7589102659763</v>
      </c>
      <c r="AO34" s="115"/>
      <c r="AP34" s="114" t="s">
        <v>9</v>
      </c>
      <c r="AQ34" s="116"/>
      <c r="AR34" s="110"/>
    </row>
    <row r="35" spans="1:44" ht="12.6" customHeight="1" x14ac:dyDescent="0.25">
      <c r="B35" s="112" t="s">
        <v>12</v>
      </c>
      <c r="C35" s="113" t="s">
        <v>8</v>
      </c>
      <c r="D35" s="114">
        <v>-42.74676326952126</v>
      </c>
      <c r="E35" s="115"/>
      <c r="F35" s="114">
        <v>250.2971388847775</v>
      </c>
      <c r="G35" s="115"/>
      <c r="H35" s="114">
        <v>25.351165048615837</v>
      </c>
      <c r="I35" s="115"/>
      <c r="J35" s="114">
        <v>147.53258755480985</v>
      </c>
      <c r="K35" s="115"/>
      <c r="L35" s="114">
        <v>33.168622806421446</v>
      </c>
      <c r="M35" s="115"/>
      <c r="N35" s="114">
        <v>-1.8723553725420903</v>
      </c>
      <c r="O35" s="115"/>
      <c r="P35" s="114">
        <v>60.73284297186045</v>
      </c>
      <c r="Q35" s="115"/>
      <c r="R35" s="114">
        <v>-62.743470540243024</v>
      </c>
      <c r="S35" s="115"/>
      <c r="T35" s="114">
        <v>-37.636223469647071</v>
      </c>
      <c r="U35" s="115"/>
      <c r="V35" s="114">
        <v>-19.43290093912757</v>
      </c>
      <c r="W35" s="115"/>
      <c r="X35" s="114">
        <v>-27.599384690955628</v>
      </c>
      <c r="Y35" s="115"/>
      <c r="Z35" s="114">
        <v>-4.3828588146399987</v>
      </c>
      <c r="AA35" s="115"/>
      <c r="AB35" s="114">
        <v>137.0098828841638</v>
      </c>
      <c r="AC35" s="115"/>
      <c r="AD35" s="114">
        <v>-51.043868039797566</v>
      </c>
      <c r="AE35" s="115"/>
      <c r="AF35" s="114" t="s">
        <v>9</v>
      </c>
      <c r="AG35" s="115"/>
      <c r="AH35" s="114" t="s">
        <v>9</v>
      </c>
      <c r="AI35" s="115"/>
      <c r="AJ35" s="114" t="s">
        <v>9</v>
      </c>
      <c r="AK35" s="115"/>
      <c r="AL35" s="114" t="s">
        <v>9</v>
      </c>
      <c r="AM35" s="115"/>
      <c r="AN35" s="114" t="s">
        <v>9</v>
      </c>
      <c r="AO35" s="115"/>
      <c r="AP35" s="114" t="s">
        <v>9</v>
      </c>
      <c r="AQ35" s="116"/>
      <c r="AR35" s="110"/>
    </row>
    <row r="36" spans="1:44" ht="12.6" customHeight="1" x14ac:dyDescent="0.25">
      <c r="B36" s="118" t="s">
        <v>13</v>
      </c>
      <c r="C36" s="119" t="s">
        <v>8</v>
      </c>
      <c r="D36" s="114">
        <v>8876.0119250589069</v>
      </c>
      <c r="E36" s="115"/>
      <c r="F36" s="114">
        <v>5095.0167873539167</v>
      </c>
      <c r="G36" s="115"/>
      <c r="H36" s="114">
        <v>6997.2758802485369</v>
      </c>
      <c r="I36" s="115"/>
      <c r="J36" s="114">
        <v>6478.1317469184232</v>
      </c>
      <c r="K36" s="115"/>
      <c r="L36" s="114">
        <v>12176.437311877531</v>
      </c>
      <c r="M36" s="115"/>
      <c r="N36" s="114">
        <v>7196.1155628255101</v>
      </c>
      <c r="O36" s="115"/>
      <c r="P36" s="114">
        <v>8417.4574999836714</v>
      </c>
      <c r="Q36" s="115"/>
      <c r="R36" s="114">
        <v>8095.2046370962644</v>
      </c>
      <c r="S36" s="115"/>
      <c r="T36" s="114">
        <v>7154.1233987821042</v>
      </c>
      <c r="U36" s="115"/>
      <c r="V36" s="114">
        <v>7239.1971280945218</v>
      </c>
      <c r="W36" s="115"/>
      <c r="X36" s="114">
        <v>8360.0193114723697</v>
      </c>
      <c r="Y36" s="115"/>
      <c r="Z36" s="114">
        <v>8785.4344577151496</v>
      </c>
      <c r="AA36" s="115"/>
      <c r="AB36" s="114">
        <v>8353.8725815810394</v>
      </c>
      <c r="AC36" s="115"/>
      <c r="AD36" s="114">
        <v>7016.2800342107485</v>
      </c>
      <c r="AE36" s="115"/>
      <c r="AF36" s="114">
        <v>9388.4890840273911</v>
      </c>
      <c r="AG36" s="115"/>
      <c r="AH36" s="114">
        <v>10444.678395327921</v>
      </c>
      <c r="AI36" s="115"/>
      <c r="AJ36" s="114">
        <v>10726.263316042503</v>
      </c>
      <c r="AK36" s="115"/>
      <c r="AL36" s="114">
        <v>7633.7993906620313</v>
      </c>
      <c r="AM36" s="115"/>
      <c r="AN36" s="114">
        <v>10816.079550207871</v>
      </c>
      <c r="AO36" s="115"/>
      <c r="AP36" s="114" t="s">
        <v>9</v>
      </c>
      <c r="AQ36" s="116"/>
      <c r="AR36" s="110"/>
    </row>
    <row r="37" spans="1:44" ht="12.6" customHeight="1" x14ac:dyDescent="0.25">
      <c r="B37" s="120" t="s">
        <v>14</v>
      </c>
      <c r="C37" s="121" t="s">
        <v>15</v>
      </c>
      <c r="D37" s="122" t="s">
        <v>9</v>
      </c>
      <c r="E37" s="110"/>
      <c r="F37" s="122">
        <v>2263.5597594483679</v>
      </c>
      <c r="G37" s="110"/>
      <c r="H37" s="122">
        <v>1203.427328040819</v>
      </c>
      <c r="I37" s="110"/>
      <c r="J37" s="122">
        <v>1425.6660278245672</v>
      </c>
      <c r="K37" s="110"/>
      <c r="L37" s="122">
        <v>2351.7188996147252</v>
      </c>
      <c r="M37" s="110"/>
      <c r="N37" s="122">
        <v>2328.0515133380518</v>
      </c>
      <c r="O37" s="110"/>
      <c r="P37" s="122">
        <v>2569.0711892966565</v>
      </c>
      <c r="Q37" s="110"/>
      <c r="R37" s="122">
        <v>2926.5959563682904</v>
      </c>
      <c r="S37" s="110"/>
      <c r="T37" s="122">
        <v>2526.0278199726317</v>
      </c>
      <c r="U37" s="110"/>
      <c r="V37" s="122">
        <v>1072.8101380945868</v>
      </c>
      <c r="W37" s="110"/>
      <c r="X37" s="122">
        <v>1560.7602393410316</v>
      </c>
      <c r="Y37" s="110"/>
      <c r="Z37" s="122">
        <v>1249.2051640160487</v>
      </c>
      <c r="AA37" s="110"/>
      <c r="AB37" s="122">
        <v>1799.3644479836969</v>
      </c>
      <c r="AC37" s="110"/>
      <c r="AD37" s="122">
        <v>2122.0513748233275</v>
      </c>
      <c r="AE37" s="110"/>
      <c r="AF37" s="122">
        <v>3483.612438776509</v>
      </c>
      <c r="AG37" s="110"/>
      <c r="AH37" s="122">
        <v>2991.7854419797782</v>
      </c>
      <c r="AI37" s="110"/>
      <c r="AJ37" s="122">
        <v>2512.8138409793687</v>
      </c>
      <c r="AK37" s="110"/>
      <c r="AL37" s="122">
        <v>2184.4087696242905</v>
      </c>
      <c r="AM37" s="110"/>
      <c r="AN37" s="122">
        <v>2691.4882322642829</v>
      </c>
      <c r="AO37" s="110"/>
      <c r="AP37" s="122">
        <v>2105.2670975221108</v>
      </c>
      <c r="AQ37" s="123"/>
      <c r="AR37" s="110"/>
    </row>
    <row r="38" spans="1:44" ht="12.6" customHeight="1" x14ac:dyDescent="0.25">
      <c r="B38" s="124" t="s">
        <v>16</v>
      </c>
      <c r="C38" s="125" t="s">
        <v>8</v>
      </c>
      <c r="D38" s="126" t="s">
        <v>9</v>
      </c>
      <c r="E38" s="117"/>
      <c r="F38" s="126" t="s">
        <v>9</v>
      </c>
      <c r="G38" s="117"/>
      <c r="H38" s="126" t="s">
        <v>9</v>
      </c>
      <c r="I38" s="117"/>
      <c r="J38" s="126" t="s">
        <v>9</v>
      </c>
      <c r="K38" s="117"/>
      <c r="L38" s="126" t="s">
        <v>9</v>
      </c>
      <c r="M38" s="117"/>
      <c r="N38" s="126" t="s">
        <v>9</v>
      </c>
      <c r="O38" s="117"/>
      <c r="P38" s="126" t="s">
        <v>9</v>
      </c>
      <c r="Q38" s="117"/>
      <c r="R38" s="126">
        <v>38240.865292228293</v>
      </c>
      <c r="S38" s="117"/>
      <c r="T38" s="126">
        <v>16769.513581132105</v>
      </c>
      <c r="U38" s="117"/>
      <c r="V38" s="126">
        <v>10411.248012127879</v>
      </c>
      <c r="W38" s="117"/>
      <c r="X38" s="126">
        <v>12296.937537352627</v>
      </c>
      <c r="Y38" s="117"/>
      <c r="Z38" s="126">
        <v>45792.310760769418</v>
      </c>
      <c r="AA38" s="117"/>
      <c r="AB38" s="126" t="s">
        <v>9</v>
      </c>
      <c r="AC38" s="117"/>
      <c r="AD38" s="126" t="s">
        <v>9</v>
      </c>
      <c r="AE38" s="117"/>
      <c r="AF38" s="126" t="s">
        <v>9</v>
      </c>
      <c r="AG38" s="117"/>
      <c r="AH38" s="126" t="s">
        <v>9</v>
      </c>
      <c r="AI38" s="117"/>
      <c r="AJ38" s="126" t="s">
        <v>9</v>
      </c>
      <c r="AK38" s="117"/>
      <c r="AL38" s="126" t="s">
        <v>9</v>
      </c>
      <c r="AM38" s="117"/>
      <c r="AN38" s="126" t="s">
        <v>9</v>
      </c>
      <c r="AO38" s="117"/>
      <c r="AP38" s="126" t="s">
        <v>9</v>
      </c>
      <c r="AQ38" s="127"/>
      <c r="AR38" s="110"/>
    </row>
    <row r="39" spans="1:44" s="111" customFormat="1" ht="12.6" customHeight="1" x14ac:dyDescent="0.25">
      <c r="B39" s="120" t="s">
        <v>17</v>
      </c>
      <c r="C39" s="121" t="s">
        <v>8</v>
      </c>
      <c r="D39" s="122" t="s">
        <v>9</v>
      </c>
      <c r="E39" s="110"/>
      <c r="F39" s="122" t="s">
        <v>9</v>
      </c>
      <c r="G39" s="110"/>
      <c r="H39" s="122" t="s">
        <v>9</v>
      </c>
      <c r="I39" s="110"/>
      <c r="J39" s="122" t="s">
        <v>9</v>
      </c>
      <c r="K39" s="110"/>
      <c r="L39" s="122" t="s">
        <v>9</v>
      </c>
      <c r="M39" s="110"/>
      <c r="N39" s="122" t="s">
        <v>9</v>
      </c>
      <c r="O39" s="110"/>
      <c r="P39" s="122" t="s">
        <v>9</v>
      </c>
      <c r="Q39" s="110"/>
      <c r="R39" s="122" t="s">
        <v>9</v>
      </c>
      <c r="S39" s="110"/>
      <c r="T39" s="122" t="s">
        <v>9</v>
      </c>
      <c r="U39" s="110"/>
      <c r="V39" s="122" t="s">
        <v>9</v>
      </c>
      <c r="W39" s="110"/>
      <c r="X39" s="122" t="s">
        <v>9</v>
      </c>
      <c r="Y39" s="110"/>
      <c r="Z39" s="122" t="s">
        <v>9</v>
      </c>
      <c r="AA39" s="110"/>
      <c r="AB39" s="122">
        <v>1236.9358743320279</v>
      </c>
      <c r="AC39" s="110"/>
      <c r="AD39" s="122">
        <v>1167.8044533031834</v>
      </c>
      <c r="AE39" s="110"/>
      <c r="AF39" s="122">
        <v>1178.7642982836242</v>
      </c>
      <c r="AG39" s="110"/>
      <c r="AH39" s="122">
        <v>1198.6440119281979</v>
      </c>
      <c r="AI39" s="110"/>
      <c r="AJ39" s="122" t="s">
        <v>9</v>
      </c>
      <c r="AK39" s="110"/>
      <c r="AL39" s="122" t="s">
        <v>9</v>
      </c>
      <c r="AM39" s="110"/>
      <c r="AN39" s="122" t="s">
        <v>9</v>
      </c>
      <c r="AO39" s="110"/>
      <c r="AP39" s="122" t="s">
        <v>9</v>
      </c>
      <c r="AQ39" s="123"/>
      <c r="AR39" s="117"/>
    </row>
    <row r="40" spans="1:44" ht="12.6" customHeight="1" x14ac:dyDescent="0.25">
      <c r="B40" s="120" t="s">
        <v>18</v>
      </c>
      <c r="C40" s="121" t="s">
        <v>15</v>
      </c>
      <c r="D40" s="122" t="s">
        <v>9</v>
      </c>
      <c r="E40" s="110"/>
      <c r="F40" s="122" t="s">
        <v>9</v>
      </c>
      <c r="G40" s="110"/>
      <c r="H40" s="122" t="s">
        <v>9</v>
      </c>
      <c r="I40" s="110"/>
      <c r="J40" s="122" t="s">
        <v>9</v>
      </c>
      <c r="K40" s="110"/>
      <c r="L40" s="122" t="s">
        <v>9</v>
      </c>
      <c r="M40" s="110"/>
      <c r="N40" s="122" t="s">
        <v>9</v>
      </c>
      <c r="O40" s="110"/>
      <c r="P40" s="122" t="s">
        <v>9</v>
      </c>
      <c r="Q40" s="110"/>
      <c r="R40" s="122" t="s">
        <v>9</v>
      </c>
      <c r="S40" s="110"/>
      <c r="T40" s="122" t="s">
        <v>9</v>
      </c>
      <c r="U40" s="110"/>
      <c r="V40" s="122" t="s">
        <v>9</v>
      </c>
      <c r="W40" s="110"/>
      <c r="X40" s="122" t="s">
        <v>9</v>
      </c>
      <c r="Y40" s="110"/>
      <c r="Z40" s="122" t="s">
        <v>9</v>
      </c>
      <c r="AA40" s="110"/>
      <c r="AB40" s="122" t="s">
        <v>9</v>
      </c>
      <c r="AC40" s="110"/>
      <c r="AD40" s="122" t="s">
        <v>9</v>
      </c>
      <c r="AE40" s="110"/>
      <c r="AF40" s="122">
        <v>0</v>
      </c>
      <c r="AG40" s="110"/>
      <c r="AH40" s="122">
        <v>17269.835413207591</v>
      </c>
      <c r="AI40" s="110"/>
      <c r="AJ40" s="122">
        <v>20412.002758354196</v>
      </c>
      <c r="AK40" s="110"/>
      <c r="AL40" s="122">
        <v>9179.1895749560972</v>
      </c>
      <c r="AM40" s="110"/>
      <c r="AN40" s="122" t="s">
        <v>9</v>
      </c>
      <c r="AO40" s="110"/>
      <c r="AP40" s="122" t="s">
        <v>9</v>
      </c>
      <c r="AQ40" s="123"/>
      <c r="AR40" s="110"/>
    </row>
    <row r="41" spans="1:44" ht="12.6" customHeight="1" x14ac:dyDescent="0.25">
      <c r="B41" s="124" t="s">
        <v>19</v>
      </c>
      <c r="C41" s="125" t="s">
        <v>8</v>
      </c>
      <c r="D41" s="126" t="s">
        <v>9</v>
      </c>
      <c r="E41" s="110"/>
      <c r="F41" s="126" t="s">
        <v>9</v>
      </c>
      <c r="G41" s="110"/>
      <c r="H41" s="126" t="s">
        <v>9</v>
      </c>
      <c r="I41" s="110"/>
      <c r="J41" s="126" t="s">
        <v>9</v>
      </c>
      <c r="K41" s="110"/>
      <c r="L41" s="126" t="s">
        <v>9</v>
      </c>
      <c r="M41" s="110"/>
      <c r="N41" s="126" t="s">
        <v>9</v>
      </c>
      <c r="O41" s="110"/>
      <c r="P41" s="126" t="s">
        <v>9</v>
      </c>
      <c r="Q41" s="110"/>
      <c r="R41" s="126">
        <v>53577.751154364407</v>
      </c>
      <c r="S41" s="110"/>
      <c r="T41" s="126">
        <v>54012.102100779121</v>
      </c>
      <c r="U41" s="110"/>
      <c r="V41" s="126">
        <v>50495.182528348894</v>
      </c>
      <c r="W41" s="110"/>
      <c r="X41" s="126">
        <v>49829.949664339831</v>
      </c>
      <c r="Y41" s="110"/>
      <c r="Z41" s="126">
        <v>48055.011257473234</v>
      </c>
      <c r="AA41" s="110"/>
      <c r="AB41" s="126">
        <v>49245.734783678468</v>
      </c>
      <c r="AC41" s="110"/>
      <c r="AD41" s="126">
        <v>49379.234134674123</v>
      </c>
      <c r="AE41" s="110"/>
      <c r="AF41" s="126">
        <v>46973.031163944521</v>
      </c>
      <c r="AG41" s="110"/>
      <c r="AH41" s="126">
        <v>47315.681668760517</v>
      </c>
      <c r="AI41" s="110"/>
      <c r="AJ41" s="126">
        <v>45949.955402989093</v>
      </c>
      <c r="AK41" s="110"/>
      <c r="AL41" s="126">
        <v>49493.464872387449</v>
      </c>
      <c r="AM41" s="110"/>
      <c r="AN41" s="126">
        <v>48294.962948511311</v>
      </c>
      <c r="AO41" s="110"/>
      <c r="AP41" s="126" t="s">
        <v>9</v>
      </c>
      <c r="AQ41" s="127"/>
      <c r="AR41" s="110"/>
    </row>
    <row r="42" spans="1:44" s="111" customFormat="1" ht="12.6" customHeight="1" x14ac:dyDescent="0.25">
      <c r="A42" s="1"/>
      <c r="B42" s="112" t="s">
        <v>20</v>
      </c>
      <c r="C42" s="113" t="s">
        <v>15</v>
      </c>
      <c r="D42" s="114" t="s">
        <v>9</v>
      </c>
      <c r="E42" s="108"/>
      <c r="F42" s="114" t="s">
        <v>9</v>
      </c>
      <c r="G42" s="108"/>
      <c r="H42" s="114" t="s">
        <v>9</v>
      </c>
      <c r="I42" s="108"/>
      <c r="J42" s="114" t="s">
        <v>9</v>
      </c>
      <c r="K42" s="108"/>
      <c r="L42" s="114" t="s">
        <v>9</v>
      </c>
      <c r="M42" s="108"/>
      <c r="N42" s="114" t="s">
        <v>9</v>
      </c>
      <c r="O42" s="108"/>
      <c r="P42" s="114" t="s">
        <v>9</v>
      </c>
      <c r="Q42" s="108"/>
      <c r="R42" s="114" t="s">
        <v>9</v>
      </c>
      <c r="S42" s="108"/>
      <c r="T42" s="114" t="s">
        <v>9</v>
      </c>
      <c r="U42" s="108"/>
      <c r="V42" s="114" t="s">
        <v>9</v>
      </c>
      <c r="W42" s="108"/>
      <c r="X42" s="114" t="s">
        <v>9</v>
      </c>
      <c r="Y42" s="108"/>
      <c r="Z42" s="114" t="s">
        <v>9</v>
      </c>
      <c r="AA42" s="108"/>
      <c r="AB42" s="114" t="s">
        <v>9</v>
      </c>
      <c r="AC42" s="108"/>
      <c r="AD42" s="114" t="s">
        <v>9</v>
      </c>
      <c r="AE42" s="108"/>
      <c r="AF42" s="114" t="s">
        <v>9</v>
      </c>
      <c r="AG42" s="108"/>
      <c r="AH42" s="114" t="s">
        <v>9</v>
      </c>
      <c r="AI42" s="108"/>
      <c r="AJ42" s="114" t="s">
        <v>9</v>
      </c>
      <c r="AK42" s="108"/>
      <c r="AL42" s="114" t="s">
        <v>9</v>
      </c>
      <c r="AM42" s="108"/>
      <c r="AN42" s="114">
        <v>11461.249789662585</v>
      </c>
      <c r="AO42" s="108"/>
      <c r="AP42" s="114">
        <v>15120.084152598145</v>
      </c>
      <c r="AQ42" s="116"/>
      <c r="AR42" s="110"/>
    </row>
    <row r="43" spans="1:44" ht="12.6" customHeight="1" x14ac:dyDescent="0.25">
      <c r="B43" s="112" t="s">
        <v>21</v>
      </c>
      <c r="C43" s="113" t="s">
        <v>8</v>
      </c>
      <c r="D43" s="114" t="s">
        <v>9</v>
      </c>
      <c r="E43" s="115"/>
      <c r="F43" s="114" t="s">
        <v>9</v>
      </c>
      <c r="G43" s="115"/>
      <c r="H43" s="114" t="s">
        <v>9</v>
      </c>
      <c r="I43" s="115"/>
      <c r="J43" s="114" t="s">
        <v>9</v>
      </c>
      <c r="K43" s="115"/>
      <c r="L43" s="114" t="s">
        <v>9</v>
      </c>
      <c r="M43" s="115"/>
      <c r="N43" s="114" t="s">
        <v>9</v>
      </c>
      <c r="O43" s="115"/>
      <c r="P43" s="114">
        <v>2181.2247749476987</v>
      </c>
      <c r="Q43" s="115"/>
      <c r="R43" s="114">
        <v>2103.68273457133</v>
      </c>
      <c r="S43" s="115"/>
      <c r="T43" s="114">
        <v>2200.412766321946</v>
      </c>
      <c r="U43" s="115"/>
      <c r="V43" s="114">
        <v>2126.2337250513497</v>
      </c>
      <c r="W43" s="115"/>
      <c r="X43" s="114">
        <v>1858.1935265834118</v>
      </c>
      <c r="Y43" s="115"/>
      <c r="Z43" s="114">
        <v>2148.6662426013077</v>
      </c>
      <c r="AA43" s="115"/>
      <c r="AB43" s="114">
        <v>1929.756443397531</v>
      </c>
      <c r="AC43" s="115"/>
      <c r="AD43" s="114">
        <v>1913.800983598527</v>
      </c>
      <c r="AE43" s="115"/>
      <c r="AF43" s="114">
        <v>2067.8520866563199</v>
      </c>
      <c r="AG43" s="115"/>
      <c r="AH43" s="114">
        <v>1812.8558972850483</v>
      </c>
      <c r="AI43" s="115"/>
      <c r="AJ43" s="114">
        <v>2304.7517177128643</v>
      </c>
      <c r="AK43" s="115"/>
      <c r="AL43" s="114">
        <v>1725.0734515091451</v>
      </c>
      <c r="AM43" s="115"/>
      <c r="AN43" s="114">
        <v>1513.958797502132</v>
      </c>
      <c r="AO43" s="115"/>
      <c r="AP43" s="114" t="s">
        <v>9</v>
      </c>
      <c r="AQ43" s="116"/>
      <c r="AR43" s="117"/>
    </row>
    <row r="44" spans="1:44" ht="38.4" customHeight="1" x14ac:dyDescent="0.25">
      <c r="B44" s="112" t="s">
        <v>22</v>
      </c>
      <c r="C44" s="113" t="s">
        <v>8</v>
      </c>
      <c r="D44" s="114">
        <v>214.41021036951543</v>
      </c>
      <c r="E44" s="115"/>
      <c r="F44" s="114">
        <v>324.92483519402236</v>
      </c>
      <c r="G44" s="115"/>
      <c r="H44" s="114">
        <v>234.8062402656868</v>
      </c>
      <c r="I44" s="115"/>
      <c r="J44" s="114">
        <v>395.67805782535311</v>
      </c>
      <c r="K44" s="115"/>
      <c r="L44" s="114">
        <v>299.74132045519991</v>
      </c>
      <c r="M44" s="115"/>
      <c r="N44" s="114">
        <v>215.46882352174458</v>
      </c>
      <c r="O44" s="115"/>
      <c r="P44" s="114">
        <v>278.07171706120602</v>
      </c>
      <c r="Q44" s="115"/>
      <c r="R44" s="114">
        <v>331.93701970619122</v>
      </c>
      <c r="S44" s="115"/>
      <c r="T44" s="114">
        <v>243.05755283535845</v>
      </c>
      <c r="U44" s="115"/>
      <c r="V44" s="114">
        <v>157.21799186933359</v>
      </c>
      <c r="W44" s="115"/>
      <c r="X44" s="114">
        <v>86.235814025889752</v>
      </c>
      <c r="Y44" s="115"/>
      <c r="Z44" s="114">
        <v>344.02806590899627</v>
      </c>
      <c r="AA44" s="115"/>
      <c r="AB44" s="114">
        <v>244.17217609919049</v>
      </c>
      <c r="AC44" s="115"/>
      <c r="AD44" s="114">
        <v>49.138148852537</v>
      </c>
      <c r="AE44" s="115"/>
      <c r="AF44" s="114">
        <v>281.31396877917712</v>
      </c>
      <c r="AG44" s="115"/>
      <c r="AH44" s="114">
        <v>128.05154746077378</v>
      </c>
      <c r="AI44" s="115"/>
      <c r="AJ44" s="114" t="s">
        <v>9</v>
      </c>
      <c r="AK44" s="115"/>
      <c r="AL44" s="114" t="s">
        <v>9</v>
      </c>
      <c r="AM44" s="115"/>
      <c r="AN44" s="114" t="s">
        <v>9</v>
      </c>
      <c r="AO44" s="115"/>
      <c r="AP44" s="114" t="s">
        <v>9</v>
      </c>
      <c r="AQ44" s="116"/>
      <c r="AR44" s="110"/>
    </row>
    <row r="45" spans="1:44" ht="12.6" customHeight="1" x14ac:dyDescent="0.25">
      <c r="B45" s="112" t="s">
        <v>23</v>
      </c>
      <c r="C45" s="113" t="s">
        <v>8</v>
      </c>
      <c r="D45" s="114" t="s">
        <v>9</v>
      </c>
      <c r="E45" s="115"/>
      <c r="F45" s="114" t="s">
        <v>9</v>
      </c>
      <c r="G45" s="115"/>
      <c r="H45" s="114" t="s">
        <v>9</v>
      </c>
      <c r="I45" s="115"/>
      <c r="J45" s="114" t="s">
        <v>9</v>
      </c>
      <c r="K45" s="115"/>
      <c r="L45" s="114" t="s">
        <v>9</v>
      </c>
      <c r="M45" s="115"/>
      <c r="N45" s="114" t="s">
        <v>9</v>
      </c>
      <c r="O45" s="115"/>
      <c r="P45" s="114" t="s">
        <v>9</v>
      </c>
      <c r="Q45" s="115"/>
      <c r="R45" s="114">
        <v>27384.098685198158</v>
      </c>
      <c r="S45" s="115"/>
      <c r="T45" s="114">
        <v>27974.242042863669</v>
      </c>
      <c r="U45" s="115"/>
      <c r="V45" s="114">
        <v>27645.00681051971</v>
      </c>
      <c r="W45" s="115"/>
      <c r="X45" s="114">
        <v>28018.974521732423</v>
      </c>
      <c r="Y45" s="115"/>
      <c r="Z45" s="114">
        <v>26440.410094605661</v>
      </c>
      <c r="AA45" s="115"/>
      <c r="AB45" s="114">
        <v>23777.319517196243</v>
      </c>
      <c r="AC45" s="115"/>
      <c r="AD45" s="114">
        <v>27280.789095461343</v>
      </c>
      <c r="AE45" s="115"/>
      <c r="AF45" s="114">
        <v>28877.086194826239</v>
      </c>
      <c r="AG45" s="115"/>
      <c r="AH45" s="114">
        <v>23497.977209324501</v>
      </c>
      <c r="AI45" s="115"/>
      <c r="AJ45" s="114">
        <v>31610.697531259397</v>
      </c>
      <c r="AK45" s="115"/>
      <c r="AL45" s="114">
        <v>23496.260762719252</v>
      </c>
      <c r="AM45" s="115"/>
      <c r="AN45" s="114">
        <v>25486.268848240321</v>
      </c>
      <c r="AO45" s="115"/>
      <c r="AP45" s="114" t="s">
        <v>9</v>
      </c>
      <c r="AQ45" s="116"/>
      <c r="AR45" s="110"/>
    </row>
    <row r="46" spans="1:44" ht="12.6" customHeight="1" x14ac:dyDescent="0.25">
      <c r="B46" s="118" t="s">
        <v>24</v>
      </c>
      <c r="C46" s="119" t="s">
        <v>15</v>
      </c>
      <c r="D46" s="114" t="s">
        <v>9</v>
      </c>
      <c r="E46" s="115"/>
      <c r="F46" s="114" t="s">
        <v>9</v>
      </c>
      <c r="G46" s="115"/>
      <c r="H46" s="114" t="s">
        <v>9</v>
      </c>
      <c r="I46" s="115"/>
      <c r="J46" s="114" t="s">
        <v>9</v>
      </c>
      <c r="K46" s="115"/>
      <c r="L46" s="114" t="s">
        <v>9</v>
      </c>
      <c r="M46" s="115"/>
      <c r="N46" s="114" t="s">
        <v>9</v>
      </c>
      <c r="O46" s="115"/>
      <c r="P46" s="114" t="s">
        <v>9</v>
      </c>
      <c r="Q46" s="115"/>
      <c r="R46" s="114" t="s">
        <v>9</v>
      </c>
      <c r="S46" s="115"/>
      <c r="T46" s="114" t="s">
        <v>9</v>
      </c>
      <c r="U46" s="115"/>
      <c r="V46" s="114" t="s">
        <v>9</v>
      </c>
      <c r="W46" s="115"/>
      <c r="X46" s="114" t="s">
        <v>9</v>
      </c>
      <c r="Y46" s="115"/>
      <c r="Z46" s="114">
        <v>5692.7092755323365</v>
      </c>
      <c r="AA46" s="115"/>
      <c r="AB46" s="114">
        <v>2994.150418975039</v>
      </c>
      <c r="AC46" s="115"/>
      <c r="AD46" s="114">
        <v>3720.1229988474024</v>
      </c>
      <c r="AE46" s="115"/>
      <c r="AF46" s="114" t="s">
        <v>9</v>
      </c>
      <c r="AG46" s="115"/>
      <c r="AH46" s="114" t="s">
        <v>9</v>
      </c>
      <c r="AI46" s="115"/>
      <c r="AJ46" s="114" t="s">
        <v>9</v>
      </c>
      <c r="AK46" s="115"/>
      <c r="AL46" s="114">
        <v>26187.375249095028</v>
      </c>
      <c r="AM46" s="115"/>
      <c r="AN46" s="114" t="s">
        <v>9</v>
      </c>
      <c r="AO46" s="115"/>
      <c r="AP46" s="114" t="s">
        <v>9</v>
      </c>
      <c r="AQ46" s="116"/>
      <c r="AR46" s="110"/>
    </row>
    <row r="47" spans="1:44" ht="12.6" customHeight="1" x14ac:dyDescent="0.25">
      <c r="B47" s="120" t="s">
        <v>25</v>
      </c>
      <c r="C47" s="121" t="s">
        <v>15</v>
      </c>
      <c r="D47" s="122" t="s">
        <v>9</v>
      </c>
      <c r="E47" s="110"/>
      <c r="F47" s="122" t="s">
        <v>9</v>
      </c>
      <c r="G47" s="110"/>
      <c r="H47" s="122">
        <v>869.17088655430427</v>
      </c>
      <c r="I47" s="110"/>
      <c r="J47" s="122">
        <v>578.17550264781926</v>
      </c>
      <c r="K47" s="110"/>
      <c r="L47" s="122">
        <v>547.33271662041318</v>
      </c>
      <c r="M47" s="110"/>
      <c r="N47" s="122">
        <v>417.0759088959266</v>
      </c>
      <c r="O47" s="110"/>
      <c r="P47" s="122">
        <v>362.56197742574636</v>
      </c>
      <c r="Q47" s="110"/>
      <c r="R47" s="122">
        <v>334.17160986161855</v>
      </c>
      <c r="S47" s="110"/>
      <c r="T47" s="122">
        <v>289.9325798115853</v>
      </c>
      <c r="U47" s="110"/>
      <c r="V47" s="122">
        <v>321.99568591542794</v>
      </c>
      <c r="W47" s="110"/>
      <c r="X47" s="122">
        <v>317.67221407486829</v>
      </c>
      <c r="Y47" s="110"/>
      <c r="Z47" s="122">
        <v>223.03227339103748</v>
      </c>
      <c r="AA47" s="110"/>
      <c r="AB47" s="122">
        <v>221.88453619695602</v>
      </c>
      <c r="AC47" s="110"/>
      <c r="AD47" s="122">
        <v>260.1971761208568</v>
      </c>
      <c r="AE47" s="110"/>
      <c r="AF47" s="122">
        <v>153.2019201307323</v>
      </c>
      <c r="AG47" s="110"/>
      <c r="AH47" s="122">
        <v>343.42485827420069</v>
      </c>
      <c r="AI47" s="110"/>
      <c r="AJ47" s="122">
        <v>232.85629504795298</v>
      </c>
      <c r="AK47" s="110"/>
      <c r="AL47" s="122">
        <v>299.82697063071913</v>
      </c>
      <c r="AM47" s="110"/>
      <c r="AN47" s="122">
        <v>419.4622808998393</v>
      </c>
      <c r="AO47" s="110">
        <v>1</v>
      </c>
      <c r="AP47" s="122">
        <v>155.03848808568637</v>
      </c>
      <c r="AQ47" s="123">
        <v>1</v>
      </c>
      <c r="AR47" s="110"/>
    </row>
    <row r="48" spans="1:44" ht="12.6" customHeight="1" x14ac:dyDescent="0.25">
      <c r="B48" s="120" t="s">
        <v>26</v>
      </c>
      <c r="C48" s="121" t="s">
        <v>15</v>
      </c>
      <c r="D48" s="122">
        <v>968.06368181333414</v>
      </c>
      <c r="E48" s="117"/>
      <c r="F48" s="122">
        <v>1761.7823366251414</v>
      </c>
      <c r="G48" s="117"/>
      <c r="H48" s="122">
        <v>1767.6539279509138</v>
      </c>
      <c r="I48" s="117"/>
      <c r="J48" s="122">
        <v>1803.6936014883308</v>
      </c>
      <c r="K48" s="117"/>
      <c r="L48" s="122">
        <v>1354.0523541662601</v>
      </c>
      <c r="M48" s="117"/>
      <c r="N48" s="122">
        <v>1406.5429537888385</v>
      </c>
      <c r="O48" s="117"/>
      <c r="P48" s="122">
        <v>1456.9799698139241</v>
      </c>
      <c r="Q48" s="117"/>
      <c r="R48" s="122">
        <v>1579.8113695072782</v>
      </c>
      <c r="S48" s="117"/>
      <c r="T48" s="122">
        <v>2357.5093606989321</v>
      </c>
      <c r="U48" s="117"/>
      <c r="V48" s="122">
        <v>1165.3133037846437</v>
      </c>
      <c r="W48" s="117"/>
      <c r="X48" s="122">
        <v>1253.0248466327357</v>
      </c>
      <c r="Y48" s="117"/>
      <c r="Z48" s="122">
        <v>1528.6079580469984</v>
      </c>
      <c r="AA48" s="117"/>
      <c r="AB48" s="122">
        <v>1878.0163629842489</v>
      </c>
      <c r="AC48" s="117"/>
      <c r="AD48" s="122">
        <v>1353.9535938625158</v>
      </c>
      <c r="AE48" s="117"/>
      <c r="AF48" s="122">
        <v>1048.3763006367387</v>
      </c>
      <c r="AG48" s="117"/>
      <c r="AH48" s="122">
        <v>1140.8197803025653</v>
      </c>
      <c r="AI48" s="117"/>
      <c r="AJ48" s="122">
        <v>2389.9224650522619</v>
      </c>
      <c r="AK48" s="117"/>
      <c r="AL48" s="122">
        <v>1327.1330840133151</v>
      </c>
      <c r="AM48" s="117">
        <v>1</v>
      </c>
      <c r="AN48" s="122">
        <v>1238.9569016537539</v>
      </c>
      <c r="AO48" s="117">
        <v>1</v>
      </c>
      <c r="AP48" s="122">
        <v>1885.6716831760534</v>
      </c>
      <c r="AQ48" s="123">
        <v>1</v>
      </c>
      <c r="AR48" s="110"/>
    </row>
    <row r="49" spans="1:44" ht="12.6" customHeight="1" x14ac:dyDescent="0.25">
      <c r="B49" s="120" t="s">
        <v>27</v>
      </c>
      <c r="C49" s="121" t="s">
        <v>8</v>
      </c>
      <c r="D49" s="122">
        <v>3372.9809695260901</v>
      </c>
      <c r="E49" s="110"/>
      <c r="F49" s="122">
        <v>7585.0782392862038</v>
      </c>
      <c r="G49" s="110"/>
      <c r="H49" s="122">
        <v>7691.7465675894509</v>
      </c>
      <c r="I49" s="110"/>
      <c r="J49" s="122">
        <v>12191.657524102115</v>
      </c>
      <c r="K49" s="110"/>
      <c r="L49" s="122">
        <v>4640.6302165171383</v>
      </c>
      <c r="M49" s="110"/>
      <c r="N49" s="122">
        <v>12675.094340604181</v>
      </c>
      <c r="O49" s="110"/>
      <c r="P49" s="122">
        <v>7669.8877739457339</v>
      </c>
      <c r="Q49" s="110"/>
      <c r="R49" s="122">
        <v>7589.5437537778871</v>
      </c>
      <c r="S49" s="110"/>
      <c r="T49" s="122">
        <v>9357.8168767024872</v>
      </c>
      <c r="U49" s="110"/>
      <c r="V49" s="122">
        <v>6340.221512498495</v>
      </c>
      <c r="W49" s="110"/>
      <c r="X49" s="122">
        <v>3923.8245388757441</v>
      </c>
      <c r="Y49" s="110"/>
      <c r="Z49" s="122">
        <v>3847.9965245581584</v>
      </c>
      <c r="AA49" s="110"/>
      <c r="AB49" s="122">
        <v>6975.6845852404404</v>
      </c>
      <c r="AC49" s="110"/>
      <c r="AD49" s="122">
        <v>6946.8172940525274</v>
      </c>
      <c r="AE49" s="110"/>
      <c r="AF49" s="122">
        <v>11829.5912902489</v>
      </c>
      <c r="AG49" s="110"/>
      <c r="AH49" s="122" t="s">
        <v>9</v>
      </c>
      <c r="AI49" s="110"/>
      <c r="AJ49" s="122" t="s">
        <v>9</v>
      </c>
      <c r="AK49" s="110"/>
      <c r="AL49" s="122" t="s">
        <v>9</v>
      </c>
      <c r="AM49" s="110"/>
      <c r="AN49" s="122" t="s">
        <v>9</v>
      </c>
      <c r="AO49" s="110"/>
      <c r="AP49" s="122" t="s">
        <v>9</v>
      </c>
      <c r="AQ49" s="123"/>
      <c r="AR49" s="117"/>
    </row>
    <row r="50" spans="1:44" ht="12.6" customHeight="1" x14ac:dyDescent="0.25">
      <c r="B50" s="120" t="s">
        <v>28</v>
      </c>
      <c r="C50" s="121" t="s">
        <v>8</v>
      </c>
      <c r="D50" s="122" t="s">
        <v>9</v>
      </c>
      <c r="E50" s="110"/>
      <c r="F50" s="122" t="s">
        <v>9</v>
      </c>
      <c r="G50" s="110"/>
      <c r="H50" s="122" t="s">
        <v>9</v>
      </c>
      <c r="I50" s="110"/>
      <c r="J50" s="122" t="s">
        <v>9</v>
      </c>
      <c r="K50" s="110"/>
      <c r="L50" s="122" t="s">
        <v>9</v>
      </c>
      <c r="M50" s="110"/>
      <c r="N50" s="122" t="s">
        <v>9</v>
      </c>
      <c r="O50" s="110"/>
      <c r="P50" s="122" t="s">
        <v>9</v>
      </c>
      <c r="Q50" s="110"/>
      <c r="R50" s="122" t="s">
        <v>9</v>
      </c>
      <c r="S50" s="110"/>
      <c r="T50" s="122" t="s">
        <v>9</v>
      </c>
      <c r="U50" s="110"/>
      <c r="V50" s="122">
        <v>823.99939341951529</v>
      </c>
      <c r="W50" s="110"/>
      <c r="X50" s="122">
        <v>625.15568087142913</v>
      </c>
      <c r="Y50" s="110"/>
      <c r="Z50" s="122">
        <v>733.79300811032624</v>
      </c>
      <c r="AA50" s="110"/>
      <c r="AB50" s="122">
        <v>911.23764713100888</v>
      </c>
      <c r="AC50" s="110"/>
      <c r="AD50" s="122">
        <v>1092.721379809404</v>
      </c>
      <c r="AE50" s="110"/>
      <c r="AF50" s="122">
        <v>977.87784515426063</v>
      </c>
      <c r="AG50" s="110"/>
      <c r="AH50" s="122">
        <v>706.09491559076594</v>
      </c>
      <c r="AI50" s="110"/>
      <c r="AJ50" s="122">
        <v>529.27198809902279</v>
      </c>
      <c r="AK50" s="110"/>
      <c r="AL50" s="122">
        <v>770.86554323756172</v>
      </c>
      <c r="AM50" s="110"/>
      <c r="AN50" s="122">
        <v>599.86526875469974</v>
      </c>
      <c r="AO50" s="110"/>
      <c r="AP50" s="122" t="s">
        <v>9</v>
      </c>
      <c r="AQ50" s="123"/>
      <c r="AR50" s="110"/>
    </row>
    <row r="51" spans="1:44" ht="12.6" customHeight="1" x14ac:dyDescent="0.25">
      <c r="B51" s="120" t="s">
        <v>29</v>
      </c>
      <c r="C51" s="121" t="s">
        <v>8</v>
      </c>
      <c r="D51" s="122" t="s">
        <v>9</v>
      </c>
      <c r="E51" s="110"/>
      <c r="F51" s="122" t="s">
        <v>9</v>
      </c>
      <c r="G51" s="110"/>
      <c r="H51" s="122" t="s">
        <v>9</v>
      </c>
      <c r="I51" s="110"/>
      <c r="J51" s="122" t="s">
        <v>9</v>
      </c>
      <c r="K51" s="110"/>
      <c r="L51" s="122" t="s">
        <v>9</v>
      </c>
      <c r="M51" s="110"/>
      <c r="N51" s="122" t="s">
        <v>9</v>
      </c>
      <c r="O51" s="110"/>
      <c r="P51" s="122" t="s">
        <v>9</v>
      </c>
      <c r="Q51" s="110"/>
      <c r="R51" s="122" t="s">
        <v>9</v>
      </c>
      <c r="S51" s="110"/>
      <c r="T51" s="122" t="s">
        <v>9</v>
      </c>
      <c r="U51" s="110"/>
      <c r="V51" s="122" t="s">
        <v>9</v>
      </c>
      <c r="W51" s="110"/>
      <c r="X51" s="122" t="s">
        <v>9</v>
      </c>
      <c r="Y51" s="110"/>
      <c r="Z51" s="122">
        <v>3651.1393963820992</v>
      </c>
      <c r="AA51" s="110"/>
      <c r="AB51" s="122" t="s">
        <v>9</v>
      </c>
      <c r="AC51" s="110"/>
      <c r="AD51" s="122" t="s">
        <v>9</v>
      </c>
      <c r="AE51" s="110"/>
      <c r="AF51" s="122" t="s">
        <v>9</v>
      </c>
      <c r="AG51" s="110"/>
      <c r="AH51" s="122" t="s">
        <v>9</v>
      </c>
      <c r="AI51" s="110"/>
      <c r="AJ51" s="122" t="s">
        <v>9</v>
      </c>
      <c r="AK51" s="110"/>
      <c r="AL51" s="122" t="s">
        <v>9</v>
      </c>
      <c r="AM51" s="110"/>
      <c r="AN51" s="122">
        <v>3418.0836589480346</v>
      </c>
      <c r="AO51" s="110"/>
      <c r="AP51" s="122" t="s">
        <v>9</v>
      </c>
      <c r="AQ51" s="123"/>
      <c r="AR51" s="110"/>
    </row>
    <row r="52" spans="1:44" ht="12.6" customHeight="1" x14ac:dyDescent="0.25">
      <c r="B52" s="112" t="s">
        <v>30</v>
      </c>
      <c r="C52" s="113" t="s">
        <v>15</v>
      </c>
      <c r="D52" s="114">
        <v>11432.806071601974</v>
      </c>
      <c r="E52" s="108"/>
      <c r="F52" s="114">
        <v>9245.1481986998588</v>
      </c>
      <c r="G52" s="108"/>
      <c r="H52" s="114">
        <v>9316.6387593050003</v>
      </c>
      <c r="I52" s="108"/>
      <c r="J52" s="114">
        <v>13480.710326462455</v>
      </c>
      <c r="K52" s="108"/>
      <c r="L52" s="114">
        <v>17852.825820470596</v>
      </c>
      <c r="M52" s="108"/>
      <c r="N52" s="114">
        <v>16568.351663068155</v>
      </c>
      <c r="O52" s="108"/>
      <c r="P52" s="114" t="s">
        <v>9</v>
      </c>
      <c r="Q52" s="108"/>
      <c r="R52" s="114" t="s">
        <v>9</v>
      </c>
      <c r="S52" s="108"/>
      <c r="T52" s="114" t="s">
        <v>9</v>
      </c>
      <c r="U52" s="108"/>
      <c r="V52" s="114" t="s">
        <v>9</v>
      </c>
      <c r="W52" s="108"/>
      <c r="X52" s="114" t="s">
        <v>9</v>
      </c>
      <c r="Y52" s="108"/>
      <c r="Z52" s="114">
        <v>21381.213915231081</v>
      </c>
      <c r="AA52" s="108"/>
      <c r="AB52" s="114">
        <v>5658.4224216559742</v>
      </c>
      <c r="AC52" s="108"/>
      <c r="AD52" s="114">
        <v>23382.40497787586</v>
      </c>
      <c r="AE52" s="108"/>
      <c r="AF52" s="114" t="s">
        <v>9</v>
      </c>
      <c r="AG52" s="108"/>
      <c r="AH52" s="114" t="s">
        <v>9</v>
      </c>
      <c r="AI52" s="108"/>
      <c r="AJ52" s="114" t="s">
        <v>9</v>
      </c>
      <c r="AK52" s="108"/>
      <c r="AL52" s="114">
        <v>22868.784415594684</v>
      </c>
      <c r="AM52" s="108"/>
      <c r="AN52" s="114">
        <v>22617.141476088334</v>
      </c>
      <c r="AO52" s="108">
        <v>1</v>
      </c>
      <c r="AP52" s="114">
        <v>15119.124275595621</v>
      </c>
      <c r="AQ52" s="116">
        <v>1</v>
      </c>
      <c r="AR52" s="110"/>
    </row>
    <row r="53" spans="1:44" ht="12.6" customHeight="1" x14ac:dyDescent="0.25">
      <c r="B53" s="112" t="s">
        <v>31</v>
      </c>
      <c r="C53" s="113" t="s">
        <v>15</v>
      </c>
      <c r="D53" s="114">
        <v>18148.256213271088</v>
      </c>
      <c r="E53" s="115"/>
      <c r="F53" s="114">
        <v>21338.340730624786</v>
      </c>
      <c r="G53" s="115"/>
      <c r="H53" s="114">
        <v>18142.727078176231</v>
      </c>
      <c r="I53" s="115"/>
      <c r="J53" s="114">
        <v>18771.561764760234</v>
      </c>
      <c r="K53" s="115"/>
      <c r="L53" s="114">
        <v>24256.635984932942</v>
      </c>
      <c r="M53" s="115"/>
      <c r="N53" s="114">
        <v>20291.280557932769</v>
      </c>
      <c r="O53" s="115"/>
      <c r="P53" s="114">
        <v>23374.948468863604</v>
      </c>
      <c r="Q53" s="115"/>
      <c r="R53" s="114">
        <v>19659.06554679378</v>
      </c>
      <c r="S53" s="115"/>
      <c r="T53" s="114">
        <v>15709.629137381764</v>
      </c>
      <c r="U53" s="115"/>
      <c r="V53" s="114">
        <v>16916.644290153054</v>
      </c>
      <c r="W53" s="115"/>
      <c r="X53" s="114">
        <v>27195.313991128438</v>
      </c>
      <c r="Y53" s="115"/>
      <c r="Z53" s="114">
        <v>23025.45303722499</v>
      </c>
      <c r="AA53" s="115"/>
      <c r="AB53" s="114">
        <v>20302.662059013404</v>
      </c>
      <c r="AC53" s="115"/>
      <c r="AD53" s="114">
        <v>18716.915724534643</v>
      </c>
      <c r="AE53" s="115"/>
      <c r="AF53" s="114">
        <v>28862.832765982272</v>
      </c>
      <c r="AG53" s="115"/>
      <c r="AH53" s="114">
        <v>17229.146790974977</v>
      </c>
      <c r="AI53" s="115"/>
      <c r="AJ53" s="114">
        <v>19925.133572281426</v>
      </c>
      <c r="AK53" s="115"/>
      <c r="AL53" s="114">
        <v>23543.42698120173</v>
      </c>
      <c r="AM53" s="115"/>
      <c r="AN53" s="114">
        <v>29371.328330485834</v>
      </c>
      <c r="AO53" s="115"/>
      <c r="AP53" s="114">
        <v>20288.054727427403</v>
      </c>
      <c r="AQ53" s="116"/>
      <c r="AR53" s="117"/>
    </row>
    <row r="54" spans="1:44" ht="12.6" customHeight="1" x14ac:dyDescent="0.25">
      <c r="B54" s="112" t="s">
        <v>32</v>
      </c>
      <c r="C54" s="113" t="s">
        <v>15</v>
      </c>
      <c r="D54" s="114" t="s">
        <v>9</v>
      </c>
      <c r="E54" s="115"/>
      <c r="F54" s="114" t="s">
        <v>9</v>
      </c>
      <c r="G54" s="115"/>
      <c r="H54" s="114" t="s">
        <v>9</v>
      </c>
      <c r="I54" s="115"/>
      <c r="J54" s="114" t="s">
        <v>9</v>
      </c>
      <c r="K54" s="115"/>
      <c r="L54" s="114" t="s">
        <v>9</v>
      </c>
      <c r="M54" s="115"/>
      <c r="N54" s="114" t="s">
        <v>9</v>
      </c>
      <c r="O54" s="115"/>
      <c r="P54" s="114" t="s">
        <v>9</v>
      </c>
      <c r="Q54" s="115"/>
      <c r="R54" s="114" t="s">
        <v>9</v>
      </c>
      <c r="S54" s="115"/>
      <c r="T54" s="114" t="s">
        <v>9</v>
      </c>
      <c r="U54" s="115"/>
      <c r="V54" s="114" t="s">
        <v>9</v>
      </c>
      <c r="W54" s="115"/>
      <c r="X54" s="114" t="s">
        <v>9</v>
      </c>
      <c r="Y54" s="115"/>
      <c r="Z54" s="114">
        <v>1246.7746904886703</v>
      </c>
      <c r="AA54" s="115"/>
      <c r="AB54" s="114">
        <v>8276.0308713565628</v>
      </c>
      <c r="AC54" s="115"/>
      <c r="AD54" s="114">
        <v>8218.0909919704118</v>
      </c>
      <c r="AE54" s="115"/>
      <c r="AF54" s="114">
        <v>3477.5594877310018</v>
      </c>
      <c r="AG54" s="115"/>
      <c r="AH54" s="114">
        <v>2728.5991025256803</v>
      </c>
      <c r="AI54" s="115"/>
      <c r="AJ54" s="114">
        <v>2952.869211254384</v>
      </c>
      <c r="AK54" s="115"/>
      <c r="AL54" s="114">
        <v>2007.4079629476987</v>
      </c>
      <c r="AM54" s="115"/>
      <c r="AN54" s="114">
        <v>3032.0145580998196</v>
      </c>
      <c r="AO54" s="115"/>
      <c r="AP54" s="114">
        <v>4026.9449908542674</v>
      </c>
      <c r="AQ54" s="116"/>
      <c r="AR54" s="110"/>
    </row>
    <row r="55" spans="1:44" ht="12.6" customHeight="1" x14ac:dyDescent="0.25">
      <c r="B55" s="112" t="s">
        <v>33</v>
      </c>
      <c r="C55" s="113" t="s">
        <v>8</v>
      </c>
      <c r="D55" s="114">
        <v>449.38378793448157</v>
      </c>
      <c r="E55" s="115"/>
      <c r="F55" s="114">
        <v>1765.8991917398705</v>
      </c>
      <c r="G55" s="115"/>
      <c r="H55" s="114" t="s">
        <v>9</v>
      </c>
      <c r="I55" s="115"/>
      <c r="J55" s="114" t="s">
        <v>9</v>
      </c>
      <c r="K55" s="115"/>
      <c r="L55" s="114" t="s">
        <v>9</v>
      </c>
      <c r="M55" s="115"/>
      <c r="N55" s="114">
        <v>5801.7302082285487</v>
      </c>
      <c r="O55" s="115"/>
      <c r="P55" s="114">
        <v>2808.2870100247137</v>
      </c>
      <c r="Q55" s="115"/>
      <c r="R55" s="114">
        <v>2151.3641748145178</v>
      </c>
      <c r="S55" s="115"/>
      <c r="T55" s="114">
        <v>-1544.7275085380606</v>
      </c>
      <c r="U55" s="115"/>
      <c r="V55" s="114">
        <v>2237.9465988321504</v>
      </c>
      <c r="W55" s="115"/>
      <c r="X55" s="114">
        <v>1998.2405158859046</v>
      </c>
      <c r="Y55" s="115"/>
      <c r="Z55" s="114">
        <v>4530.2393127031355</v>
      </c>
      <c r="AA55" s="115"/>
      <c r="AB55" s="114">
        <v>-678.88616960996308</v>
      </c>
      <c r="AC55" s="115"/>
      <c r="AD55" s="114">
        <v>-565.26586222902984</v>
      </c>
      <c r="AE55" s="115"/>
      <c r="AF55" s="114">
        <v>3378.448639324808</v>
      </c>
      <c r="AG55" s="115"/>
      <c r="AH55" s="114">
        <v>7441.3035347968362</v>
      </c>
      <c r="AI55" s="115"/>
      <c r="AJ55" s="114" t="s">
        <v>9</v>
      </c>
      <c r="AK55" s="115"/>
      <c r="AL55" s="114" t="s">
        <v>9</v>
      </c>
      <c r="AM55" s="115"/>
      <c r="AN55" s="114" t="s">
        <v>9</v>
      </c>
      <c r="AO55" s="115"/>
      <c r="AP55" s="114" t="s">
        <v>9</v>
      </c>
      <c r="AQ55" s="116"/>
      <c r="AR55" s="110"/>
    </row>
    <row r="56" spans="1:44" ht="12.6" customHeight="1" x14ac:dyDescent="0.25">
      <c r="B56" s="105" t="s">
        <v>34</v>
      </c>
      <c r="C56" s="106" t="s">
        <v>8</v>
      </c>
      <c r="D56" s="107">
        <v>10082.57957562475</v>
      </c>
      <c r="E56" s="115"/>
      <c r="F56" s="107" t="s">
        <v>9</v>
      </c>
      <c r="G56" s="115"/>
      <c r="H56" s="107" t="s">
        <v>9</v>
      </c>
      <c r="I56" s="115"/>
      <c r="J56" s="107" t="s">
        <v>9</v>
      </c>
      <c r="K56" s="115"/>
      <c r="L56" s="107" t="s">
        <v>9</v>
      </c>
      <c r="M56" s="115"/>
      <c r="N56" s="107" t="s">
        <v>9</v>
      </c>
      <c r="O56" s="115"/>
      <c r="P56" s="107" t="s">
        <v>9</v>
      </c>
      <c r="Q56" s="115"/>
      <c r="R56" s="107" t="s">
        <v>9</v>
      </c>
      <c r="S56" s="115"/>
      <c r="T56" s="107" t="s">
        <v>9</v>
      </c>
      <c r="U56" s="115"/>
      <c r="V56" s="107" t="s">
        <v>9</v>
      </c>
      <c r="W56" s="115"/>
      <c r="X56" s="107" t="s">
        <v>9</v>
      </c>
      <c r="Y56" s="115"/>
      <c r="Z56" s="107" t="s">
        <v>9</v>
      </c>
      <c r="AA56" s="115"/>
      <c r="AB56" s="107" t="s">
        <v>9</v>
      </c>
      <c r="AC56" s="115"/>
      <c r="AD56" s="107" t="s">
        <v>9</v>
      </c>
      <c r="AE56" s="115"/>
      <c r="AF56" s="107" t="s">
        <v>9</v>
      </c>
      <c r="AG56" s="115"/>
      <c r="AH56" s="107" t="s">
        <v>9</v>
      </c>
      <c r="AI56" s="115"/>
      <c r="AJ56" s="107" t="s">
        <v>9</v>
      </c>
      <c r="AK56" s="115"/>
      <c r="AL56" s="107" t="s">
        <v>9</v>
      </c>
      <c r="AM56" s="115"/>
      <c r="AN56" s="107" t="s">
        <v>9</v>
      </c>
      <c r="AO56" s="115"/>
      <c r="AP56" s="107" t="s">
        <v>9</v>
      </c>
      <c r="AQ56" s="109"/>
      <c r="AR56" s="110"/>
    </row>
    <row r="57" spans="1:44" s="111" customFormat="1" ht="16.2" customHeight="1" x14ac:dyDescent="0.25">
      <c r="A57" s="1"/>
      <c r="B57" s="120" t="s">
        <v>35</v>
      </c>
      <c r="C57" s="121" t="s">
        <v>15</v>
      </c>
      <c r="D57" s="122">
        <v>2089.7123120922774</v>
      </c>
      <c r="E57" s="110"/>
      <c r="F57" s="122">
        <v>2781.4230348388551</v>
      </c>
      <c r="G57" s="110"/>
      <c r="H57" s="122">
        <v>1648.9401125959823</v>
      </c>
      <c r="I57" s="110"/>
      <c r="J57" s="122">
        <v>1853.7980009740002</v>
      </c>
      <c r="K57" s="110"/>
      <c r="L57" s="122">
        <v>2548.4639810099684</v>
      </c>
      <c r="M57" s="110"/>
      <c r="N57" s="122">
        <v>2671.8450847139593</v>
      </c>
      <c r="O57" s="110"/>
      <c r="P57" s="122">
        <v>2490.9664308694237</v>
      </c>
      <c r="Q57" s="110"/>
      <c r="R57" s="122">
        <v>2994.7644915981455</v>
      </c>
      <c r="S57" s="110"/>
      <c r="T57" s="122">
        <v>3304.7804787939031</v>
      </c>
      <c r="U57" s="110"/>
      <c r="V57" s="122">
        <v>1250.467684108472</v>
      </c>
      <c r="W57" s="110"/>
      <c r="X57" s="122">
        <v>2137.125041871991</v>
      </c>
      <c r="Y57" s="110"/>
      <c r="Z57" s="122">
        <v>1858.5347132621259</v>
      </c>
      <c r="AA57" s="110"/>
      <c r="AB57" s="122">
        <v>1850.5746355009501</v>
      </c>
      <c r="AC57" s="110"/>
      <c r="AD57" s="122">
        <v>2547.78598325647</v>
      </c>
      <c r="AE57" s="110"/>
      <c r="AF57" s="122">
        <v>2070.2674559931179</v>
      </c>
      <c r="AG57" s="110"/>
      <c r="AH57" s="122">
        <v>2136.1236075377096</v>
      </c>
      <c r="AI57" s="110"/>
      <c r="AJ57" s="122">
        <v>2349.7144108618868</v>
      </c>
      <c r="AK57" s="110"/>
      <c r="AL57" s="122">
        <v>1616.4195399508346</v>
      </c>
      <c r="AM57" s="110"/>
      <c r="AN57" s="122">
        <v>2099.9540346155927</v>
      </c>
      <c r="AO57" s="110"/>
      <c r="AP57" s="122">
        <v>2246.6091437910654</v>
      </c>
      <c r="AQ57" s="123"/>
      <c r="AR57" s="110"/>
    </row>
    <row r="58" spans="1:44" ht="15.6" customHeight="1" x14ac:dyDescent="0.25">
      <c r="B58" s="120" t="s">
        <v>36</v>
      </c>
      <c r="C58" s="121" t="s">
        <v>15</v>
      </c>
      <c r="D58" s="122">
        <v>8898.2626101088863</v>
      </c>
      <c r="E58" s="117"/>
      <c r="F58" s="122">
        <v>12526.861974610882</v>
      </c>
      <c r="G58" s="117"/>
      <c r="H58" s="122">
        <v>11504.734067443092</v>
      </c>
      <c r="I58" s="117"/>
      <c r="J58" s="122">
        <v>11065.608389767774</v>
      </c>
      <c r="K58" s="117"/>
      <c r="L58" s="122">
        <v>12671.477030346485</v>
      </c>
      <c r="M58" s="117"/>
      <c r="N58" s="122">
        <v>14463.904122749098</v>
      </c>
      <c r="O58" s="117"/>
      <c r="P58" s="122">
        <v>11702.531065531064</v>
      </c>
      <c r="Q58" s="117"/>
      <c r="R58" s="122">
        <v>11937.648355067067</v>
      </c>
      <c r="S58" s="117"/>
      <c r="T58" s="122">
        <v>12754.98738653363</v>
      </c>
      <c r="U58" s="117"/>
      <c r="V58" s="122">
        <v>8229.6739792481785</v>
      </c>
      <c r="W58" s="117"/>
      <c r="X58" s="122">
        <v>11852.177076829361</v>
      </c>
      <c r="Y58" s="117"/>
      <c r="Z58" s="122">
        <v>13669.125603062768</v>
      </c>
      <c r="AA58" s="117"/>
      <c r="AB58" s="122">
        <v>13185.148010197192</v>
      </c>
      <c r="AC58" s="117"/>
      <c r="AD58" s="122">
        <v>10741.10867716639</v>
      </c>
      <c r="AE58" s="117"/>
      <c r="AF58" s="122">
        <v>10941.328558342062</v>
      </c>
      <c r="AG58" s="117"/>
      <c r="AH58" s="122">
        <v>12467.026495694896</v>
      </c>
      <c r="AI58" s="117"/>
      <c r="AJ58" s="122">
        <v>16579.139744811418</v>
      </c>
      <c r="AK58" s="117"/>
      <c r="AL58" s="122">
        <v>8852.474049554874</v>
      </c>
      <c r="AM58" s="117"/>
      <c r="AN58" s="122">
        <v>9548.3842980161135</v>
      </c>
      <c r="AO58" s="117"/>
      <c r="AP58" s="122">
        <v>12710.95884158276</v>
      </c>
      <c r="AQ58" s="123"/>
      <c r="AR58" s="110"/>
    </row>
    <row r="59" spans="1:44" x14ac:dyDescent="0.25">
      <c r="B59" s="120" t="s">
        <v>37</v>
      </c>
      <c r="C59" s="121" t="s">
        <v>15</v>
      </c>
      <c r="D59" s="122" t="s">
        <v>9</v>
      </c>
      <c r="E59" s="117"/>
      <c r="F59" s="122" t="s">
        <v>9</v>
      </c>
      <c r="G59" s="117"/>
      <c r="H59" s="122" t="s">
        <v>9</v>
      </c>
      <c r="I59" s="117"/>
      <c r="J59" s="122" t="s">
        <v>9</v>
      </c>
      <c r="K59" s="117"/>
      <c r="L59" s="122" t="s">
        <v>9</v>
      </c>
      <c r="M59" s="117"/>
      <c r="N59" s="122" t="s">
        <v>9</v>
      </c>
      <c r="O59" s="117"/>
      <c r="P59" s="122" t="s">
        <v>9</v>
      </c>
      <c r="Q59" s="117"/>
      <c r="R59" s="122" t="s">
        <v>9</v>
      </c>
      <c r="S59" s="117"/>
      <c r="T59" s="122" t="s">
        <v>9</v>
      </c>
      <c r="U59" s="117"/>
      <c r="V59" s="122" t="s">
        <v>9</v>
      </c>
      <c r="W59" s="117"/>
      <c r="X59" s="122" t="s">
        <v>9</v>
      </c>
      <c r="Y59" s="117"/>
      <c r="Z59" s="122">
        <v>455444.91061348969</v>
      </c>
      <c r="AA59" s="117"/>
      <c r="AB59" s="122">
        <v>546138.58358785859</v>
      </c>
      <c r="AC59" s="117"/>
      <c r="AD59" s="122">
        <v>536663.22872157558</v>
      </c>
      <c r="AE59" s="117"/>
      <c r="AF59" s="122">
        <v>468856.54107788525</v>
      </c>
      <c r="AG59" s="117"/>
      <c r="AH59" s="122">
        <v>504641.53008245956</v>
      </c>
      <c r="AI59" s="117"/>
      <c r="AJ59" s="122">
        <v>385901.86201822403</v>
      </c>
      <c r="AK59" s="117"/>
      <c r="AL59" s="122">
        <v>538725.35277076904</v>
      </c>
      <c r="AM59" s="117"/>
      <c r="AN59" s="122">
        <v>466675.11834932456</v>
      </c>
      <c r="AO59" s="117"/>
      <c r="AP59" s="122">
        <v>480629.51762796874</v>
      </c>
      <c r="AQ59" s="123"/>
      <c r="AR59" s="117"/>
    </row>
    <row r="60" spans="1:44" s="111" customFormat="1" x14ac:dyDescent="0.25">
      <c r="A60" s="1"/>
      <c r="B60" s="124" t="s">
        <v>38</v>
      </c>
      <c r="C60" s="125" t="s">
        <v>8</v>
      </c>
      <c r="D60" s="126" t="s">
        <v>9</v>
      </c>
      <c r="E60" s="110"/>
      <c r="F60" s="126" t="s">
        <v>9</v>
      </c>
      <c r="G60" s="110"/>
      <c r="H60" s="126" t="s">
        <v>9</v>
      </c>
      <c r="I60" s="110"/>
      <c r="J60" s="126" t="s">
        <v>9</v>
      </c>
      <c r="K60" s="110"/>
      <c r="L60" s="126" t="s">
        <v>9</v>
      </c>
      <c r="M60" s="110"/>
      <c r="N60" s="126" t="s">
        <v>9</v>
      </c>
      <c r="O60" s="110"/>
      <c r="P60" s="126" t="s">
        <v>9</v>
      </c>
      <c r="Q60" s="110"/>
      <c r="R60" s="126">
        <v>4377.9999945586742</v>
      </c>
      <c r="S60" s="110"/>
      <c r="T60" s="126">
        <v>6022.9813485062195</v>
      </c>
      <c r="U60" s="110"/>
      <c r="V60" s="126">
        <v>6349.6408526335072</v>
      </c>
      <c r="W60" s="110"/>
      <c r="X60" s="126">
        <v>5319.4217593642679</v>
      </c>
      <c r="Y60" s="110"/>
      <c r="Z60" s="126">
        <v>4242.7722969287706</v>
      </c>
      <c r="AA60" s="110"/>
      <c r="AB60" s="126">
        <v>5530.1039393428928</v>
      </c>
      <c r="AC60" s="110"/>
      <c r="AD60" s="126">
        <v>3937.0785974990163</v>
      </c>
      <c r="AE60" s="110"/>
      <c r="AF60" s="126">
        <v>2403.1551681329088</v>
      </c>
      <c r="AG60" s="110"/>
      <c r="AH60" s="126" t="s">
        <v>9</v>
      </c>
      <c r="AI60" s="110"/>
      <c r="AJ60" s="126" t="s">
        <v>9</v>
      </c>
      <c r="AK60" s="110"/>
      <c r="AL60" s="126">
        <v>2499.0775943510052</v>
      </c>
      <c r="AM60" s="110"/>
      <c r="AN60" s="126">
        <v>1870.3412521692251</v>
      </c>
      <c r="AO60" s="110"/>
      <c r="AP60" s="126" t="s">
        <v>9</v>
      </c>
      <c r="AQ60" s="127"/>
      <c r="AR60" s="117"/>
    </row>
    <row r="61" spans="1:44" s="111" customFormat="1" x14ac:dyDescent="0.25">
      <c r="A61" s="1"/>
      <c r="B61" s="120" t="s">
        <v>39</v>
      </c>
      <c r="C61" s="121" t="s">
        <v>15</v>
      </c>
      <c r="D61" s="122" t="s">
        <v>9</v>
      </c>
      <c r="E61" s="117"/>
      <c r="F61" s="122" t="s">
        <v>9</v>
      </c>
      <c r="G61" s="117"/>
      <c r="H61" s="122" t="s">
        <v>9</v>
      </c>
      <c r="I61" s="117"/>
      <c r="J61" s="122" t="s">
        <v>9</v>
      </c>
      <c r="K61" s="117"/>
      <c r="L61" s="122" t="s">
        <v>9</v>
      </c>
      <c r="M61" s="117"/>
      <c r="N61" s="122" t="s">
        <v>9</v>
      </c>
      <c r="O61" s="117"/>
      <c r="P61" s="122" t="s">
        <v>9</v>
      </c>
      <c r="Q61" s="117"/>
      <c r="R61" s="122" t="s">
        <v>9</v>
      </c>
      <c r="S61" s="117"/>
      <c r="T61" s="122" t="s">
        <v>9</v>
      </c>
      <c r="U61" s="117"/>
      <c r="V61" s="122" t="s">
        <v>9</v>
      </c>
      <c r="W61" s="117"/>
      <c r="X61" s="122" t="s">
        <v>9</v>
      </c>
      <c r="Y61" s="117"/>
      <c r="Z61" s="122">
        <v>10838.998605395247</v>
      </c>
      <c r="AA61" s="117"/>
      <c r="AB61" s="122">
        <v>13291.074160410179</v>
      </c>
      <c r="AC61" s="117"/>
      <c r="AD61" s="122">
        <v>10090.251591790297</v>
      </c>
      <c r="AE61" s="117"/>
      <c r="AF61" s="122">
        <v>14582.296059893151</v>
      </c>
      <c r="AG61" s="117"/>
      <c r="AH61" s="122">
        <v>15425.010688581568</v>
      </c>
      <c r="AI61" s="117"/>
      <c r="AJ61" s="122">
        <v>9469.2520009923483</v>
      </c>
      <c r="AK61" s="117"/>
      <c r="AL61" s="122">
        <v>11933.443241407058</v>
      </c>
      <c r="AM61" s="117"/>
      <c r="AN61" s="122">
        <v>12232.24392806309</v>
      </c>
      <c r="AO61" s="117"/>
      <c r="AP61" s="122">
        <v>10670.904541769538</v>
      </c>
      <c r="AQ61" s="123"/>
      <c r="AR61" s="110"/>
    </row>
    <row r="62" spans="1:44" ht="15.75" customHeight="1" x14ac:dyDescent="0.25">
      <c r="B62" s="112" t="s">
        <v>40</v>
      </c>
      <c r="C62" s="113" t="s">
        <v>15</v>
      </c>
      <c r="D62" s="114">
        <v>3017.1427913871871</v>
      </c>
      <c r="E62" s="108"/>
      <c r="F62" s="114" t="s">
        <v>9</v>
      </c>
      <c r="G62" s="108"/>
      <c r="H62" s="114" t="s">
        <v>9</v>
      </c>
      <c r="I62" s="108"/>
      <c r="J62" s="114" t="s">
        <v>9</v>
      </c>
      <c r="K62" s="108"/>
      <c r="L62" s="114" t="s">
        <v>9</v>
      </c>
      <c r="M62" s="108"/>
      <c r="N62" s="114" t="s">
        <v>9</v>
      </c>
      <c r="O62" s="108"/>
      <c r="P62" s="114" t="s">
        <v>9</v>
      </c>
      <c r="Q62" s="108"/>
      <c r="R62" s="114">
        <v>1854.7214016957948</v>
      </c>
      <c r="S62" s="108"/>
      <c r="T62" s="114">
        <v>2228.2819012341142</v>
      </c>
      <c r="U62" s="108"/>
      <c r="V62" s="114">
        <v>1808.4013139597955</v>
      </c>
      <c r="W62" s="108"/>
      <c r="X62" s="114">
        <v>2545.3940996976571</v>
      </c>
      <c r="Y62" s="108"/>
      <c r="Z62" s="114">
        <v>2026.9222578737142</v>
      </c>
      <c r="AA62" s="108"/>
      <c r="AB62" s="114">
        <v>1290.2864218081966</v>
      </c>
      <c r="AC62" s="108"/>
      <c r="AD62" s="114">
        <v>1225.0966581064931</v>
      </c>
      <c r="AE62" s="108"/>
      <c r="AF62" s="114">
        <v>2270.7727480095241</v>
      </c>
      <c r="AG62" s="108"/>
      <c r="AH62" s="114">
        <v>2626.8616019830497</v>
      </c>
      <c r="AI62" s="108"/>
      <c r="AJ62" s="114">
        <v>3044.08727329981</v>
      </c>
      <c r="AK62" s="108"/>
      <c r="AL62" s="114" t="s">
        <v>9</v>
      </c>
      <c r="AM62" s="108"/>
      <c r="AN62" s="114" t="s">
        <v>9</v>
      </c>
      <c r="AO62" s="108"/>
      <c r="AP62" s="114" t="s">
        <v>9</v>
      </c>
      <c r="AQ62" s="116"/>
      <c r="AR62" s="117"/>
    </row>
    <row r="63" spans="1:44" x14ac:dyDescent="0.25">
      <c r="B63" s="112" t="s">
        <v>41</v>
      </c>
      <c r="C63" s="113" t="s">
        <v>8</v>
      </c>
      <c r="D63" s="114">
        <v>3884.2219358992306</v>
      </c>
      <c r="E63" s="115"/>
      <c r="F63" s="114" t="s">
        <v>9</v>
      </c>
      <c r="G63" s="115"/>
      <c r="H63" s="114" t="s">
        <v>9</v>
      </c>
      <c r="I63" s="115"/>
      <c r="J63" s="114" t="s">
        <v>9</v>
      </c>
      <c r="K63" s="115"/>
      <c r="L63" s="114" t="s">
        <v>9</v>
      </c>
      <c r="M63" s="115"/>
      <c r="N63" s="114" t="s">
        <v>9</v>
      </c>
      <c r="O63" s="115"/>
      <c r="P63" s="114" t="s">
        <v>9</v>
      </c>
      <c r="Q63" s="115"/>
      <c r="R63" s="114" t="s">
        <v>9</v>
      </c>
      <c r="S63" s="115"/>
      <c r="T63" s="114" t="s">
        <v>9</v>
      </c>
      <c r="U63" s="115"/>
      <c r="V63" s="114" t="s">
        <v>9</v>
      </c>
      <c r="W63" s="115"/>
      <c r="X63" s="114" t="s">
        <v>9</v>
      </c>
      <c r="Y63" s="115"/>
      <c r="Z63" s="114">
        <v>4118.5441661488458</v>
      </c>
      <c r="AA63" s="115"/>
      <c r="AB63" s="114" t="s">
        <v>9</v>
      </c>
      <c r="AC63" s="115"/>
      <c r="AD63" s="114" t="s">
        <v>9</v>
      </c>
      <c r="AE63" s="115"/>
      <c r="AF63" s="114" t="s">
        <v>9</v>
      </c>
      <c r="AG63" s="115"/>
      <c r="AH63" s="114" t="s">
        <v>9</v>
      </c>
      <c r="AI63" s="115"/>
      <c r="AJ63" s="114" t="s">
        <v>9</v>
      </c>
      <c r="AK63" s="115"/>
      <c r="AL63" s="114" t="s">
        <v>9</v>
      </c>
      <c r="AM63" s="115"/>
      <c r="AN63" s="114" t="s">
        <v>9</v>
      </c>
      <c r="AO63" s="115"/>
      <c r="AP63" s="114" t="s">
        <v>9</v>
      </c>
      <c r="AQ63" s="116"/>
      <c r="AR63" s="117"/>
    </row>
    <row r="64" spans="1:44" x14ac:dyDescent="0.25">
      <c r="B64" s="112" t="s">
        <v>42</v>
      </c>
      <c r="C64" s="113" t="s">
        <v>8</v>
      </c>
      <c r="D64" s="114" t="s">
        <v>9</v>
      </c>
      <c r="E64" s="115"/>
      <c r="F64" s="114" t="s">
        <v>9</v>
      </c>
      <c r="G64" s="115"/>
      <c r="H64" s="114" t="s">
        <v>9</v>
      </c>
      <c r="I64" s="115"/>
      <c r="J64" s="114" t="s">
        <v>9</v>
      </c>
      <c r="K64" s="115"/>
      <c r="L64" s="114" t="s">
        <v>9</v>
      </c>
      <c r="M64" s="115"/>
      <c r="N64" s="114" t="s">
        <v>9</v>
      </c>
      <c r="O64" s="115"/>
      <c r="P64" s="114" t="s">
        <v>9</v>
      </c>
      <c r="Q64" s="115"/>
      <c r="R64" s="114">
        <v>208.97990456651564</v>
      </c>
      <c r="S64" s="115"/>
      <c r="T64" s="114">
        <v>257.26193513094171</v>
      </c>
      <c r="U64" s="115"/>
      <c r="V64" s="114">
        <v>280.94978187013663</v>
      </c>
      <c r="W64" s="115"/>
      <c r="X64" s="114">
        <v>228.16777601968275</v>
      </c>
      <c r="Y64" s="115"/>
      <c r="Z64" s="114" t="s">
        <v>9</v>
      </c>
      <c r="AA64" s="115"/>
      <c r="AB64" s="114">
        <v>114.83634231493564</v>
      </c>
      <c r="AC64" s="115"/>
      <c r="AD64" s="114">
        <v>115.03233995817116</v>
      </c>
      <c r="AE64" s="115"/>
      <c r="AF64" s="114">
        <v>86.410491473843337</v>
      </c>
      <c r="AG64" s="115"/>
      <c r="AH64" s="114">
        <v>106.40522964395376</v>
      </c>
      <c r="AI64" s="115"/>
      <c r="AJ64" s="114">
        <v>130.40219202208181</v>
      </c>
      <c r="AK64" s="115"/>
      <c r="AL64" s="114">
        <v>88.742170019334921</v>
      </c>
      <c r="AM64" s="115"/>
      <c r="AN64" s="114">
        <v>82.665531891928509</v>
      </c>
      <c r="AO64" s="115"/>
      <c r="AP64" s="114" t="s">
        <v>9</v>
      </c>
      <c r="AQ64" s="116"/>
      <c r="AR64" s="110"/>
    </row>
    <row r="65" spans="1:44" x14ac:dyDescent="0.25">
      <c r="B65" s="105" t="s">
        <v>43</v>
      </c>
      <c r="C65" s="106" t="s">
        <v>8</v>
      </c>
      <c r="D65" s="107" t="s">
        <v>9</v>
      </c>
      <c r="E65" s="115"/>
      <c r="F65" s="107" t="s">
        <v>9</v>
      </c>
      <c r="G65" s="115"/>
      <c r="H65" s="107" t="s">
        <v>9</v>
      </c>
      <c r="I65" s="115"/>
      <c r="J65" s="107" t="s">
        <v>9</v>
      </c>
      <c r="K65" s="115"/>
      <c r="L65" s="107" t="s">
        <v>9</v>
      </c>
      <c r="M65" s="115"/>
      <c r="N65" s="107" t="s">
        <v>9</v>
      </c>
      <c r="O65" s="115"/>
      <c r="P65" s="107" t="s">
        <v>9</v>
      </c>
      <c r="Q65" s="115"/>
      <c r="R65" s="107" t="s">
        <v>9</v>
      </c>
      <c r="S65" s="115"/>
      <c r="T65" s="107" t="s">
        <v>9</v>
      </c>
      <c r="U65" s="115"/>
      <c r="V65" s="107">
        <v>8263.2487421499136</v>
      </c>
      <c r="W65" s="115">
        <v>2</v>
      </c>
      <c r="X65" s="107">
        <v>8401.727316676599</v>
      </c>
      <c r="Y65" s="115">
        <v>2</v>
      </c>
      <c r="Z65" s="107">
        <v>8646.2687208544376</v>
      </c>
      <c r="AA65" s="115">
        <v>2</v>
      </c>
      <c r="AB65" s="107">
        <v>6658.9451102962284</v>
      </c>
      <c r="AC65" s="115">
        <v>2</v>
      </c>
      <c r="AD65" s="107">
        <v>7457.8353033231733</v>
      </c>
      <c r="AE65" s="115">
        <v>2</v>
      </c>
      <c r="AF65" s="107">
        <v>5635.8501896774596</v>
      </c>
      <c r="AG65" s="115">
        <v>2</v>
      </c>
      <c r="AH65" s="107">
        <v>6211.8144237833976</v>
      </c>
      <c r="AI65" s="115">
        <v>2</v>
      </c>
      <c r="AJ65" s="107" t="s">
        <v>9</v>
      </c>
      <c r="AK65" s="115"/>
      <c r="AL65" s="107" t="s">
        <v>9</v>
      </c>
      <c r="AM65" s="115"/>
      <c r="AN65" s="107" t="s">
        <v>9</v>
      </c>
      <c r="AO65" s="115"/>
      <c r="AP65" s="107" t="s">
        <v>9</v>
      </c>
      <c r="AQ65" s="109"/>
      <c r="AR65" s="110"/>
    </row>
    <row r="66" spans="1:44" s="111" customFormat="1" x14ac:dyDescent="0.25">
      <c r="A66" s="1"/>
      <c r="B66" s="118" t="s">
        <v>44</v>
      </c>
      <c r="C66" s="119" t="s">
        <v>8</v>
      </c>
      <c r="D66" s="114" t="s">
        <v>9</v>
      </c>
      <c r="E66" s="115"/>
      <c r="F66" s="114">
        <v>87.597604380420634</v>
      </c>
      <c r="G66" s="115"/>
      <c r="H66" s="114">
        <v>107.39321664154376</v>
      </c>
      <c r="I66" s="115"/>
      <c r="J66" s="114">
        <v>120.68155724872143</v>
      </c>
      <c r="K66" s="115"/>
      <c r="L66" s="114">
        <v>56.900308960185072</v>
      </c>
      <c r="M66" s="115"/>
      <c r="N66" s="114">
        <v>83.857122295680213</v>
      </c>
      <c r="O66" s="115"/>
      <c r="P66" s="114">
        <v>35.70928883365842</v>
      </c>
      <c r="Q66" s="115"/>
      <c r="R66" s="114">
        <v>58.743069938864451</v>
      </c>
      <c r="S66" s="115"/>
      <c r="T66" s="114">
        <v>63.362571470919747</v>
      </c>
      <c r="U66" s="115"/>
      <c r="V66" s="114">
        <v>67.462054451748827</v>
      </c>
      <c r="W66" s="115"/>
      <c r="X66" s="114">
        <v>95.275724398564762</v>
      </c>
      <c r="Y66" s="115"/>
      <c r="Z66" s="114">
        <v>78.149709002318588</v>
      </c>
      <c r="AA66" s="115"/>
      <c r="AB66" s="114">
        <v>43.523786167638555</v>
      </c>
      <c r="AC66" s="115"/>
      <c r="AD66" s="114">
        <v>26.038065396954885</v>
      </c>
      <c r="AE66" s="115"/>
      <c r="AF66" s="114">
        <v>14.7488814603532</v>
      </c>
      <c r="AG66" s="115"/>
      <c r="AH66" s="114">
        <v>12.737558325673833</v>
      </c>
      <c r="AI66" s="115"/>
      <c r="AJ66" s="114">
        <v>8.4655101118821037</v>
      </c>
      <c r="AK66" s="115"/>
      <c r="AL66" s="114">
        <v>17.072216476035315</v>
      </c>
      <c r="AM66" s="115"/>
      <c r="AN66" s="114">
        <v>34.302449057869318</v>
      </c>
      <c r="AO66" s="115"/>
      <c r="AP66" s="114">
        <v>30.163990686416913</v>
      </c>
      <c r="AQ66" s="116"/>
      <c r="AR66" s="110"/>
    </row>
    <row r="67" spans="1:44" x14ac:dyDescent="0.25">
      <c r="B67" s="120" t="s">
        <v>45</v>
      </c>
      <c r="C67" s="121" t="s">
        <v>8</v>
      </c>
      <c r="D67" s="122">
        <v>7769.7086040693575</v>
      </c>
      <c r="E67" s="117">
        <v>3</v>
      </c>
      <c r="F67" s="122">
        <v>5451.7125476494048</v>
      </c>
      <c r="G67" s="117">
        <v>3</v>
      </c>
      <c r="H67" s="122">
        <v>5648.1852496535248</v>
      </c>
      <c r="I67" s="117">
        <v>3</v>
      </c>
      <c r="J67" s="122">
        <v>5166.0474520255611</v>
      </c>
      <c r="K67" s="117">
        <v>3</v>
      </c>
      <c r="L67" s="122">
        <v>6711.8370776534748</v>
      </c>
      <c r="M67" s="117">
        <v>3</v>
      </c>
      <c r="N67" s="122">
        <v>4529.127290873208</v>
      </c>
      <c r="O67" s="117">
        <v>3</v>
      </c>
      <c r="P67" s="122">
        <v>4512.7844277576514</v>
      </c>
      <c r="Q67" s="117">
        <v>3</v>
      </c>
      <c r="R67" s="122">
        <v>4592.1542686082785</v>
      </c>
      <c r="S67" s="117">
        <v>3</v>
      </c>
      <c r="T67" s="122">
        <v>5959.5589522225791</v>
      </c>
      <c r="U67" s="117">
        <v>3</v>
      </c>
      <c r="V67" s="122">
        <v>4808.7505323343494</v>
      </c>
      <c r="W67" s="117">
        <v>3</v>
      </c>
      <c r="X67" s="122">
        <v>4268.2492536949667</v>
      </c>
      <c r="Y67" s="117">
        <v>3</v>
      </c>
      <c r="Z67" s="122">
        <v>4157.1937671416308</v>
      </c>
      <c r="AA67" s="117">
        <v>3</v>
      </c>
      <c r="AB67" s="122">
        <v>3614.2435526088116</v>
      </c>
      <c r="AC67" s="117">
        <v>3</v>
      </c>
      <c r="AD67" s="122">
        <v>4204.9311958625622</v>
      </c>
      <c r="AE67" s="117">
        <v>3</v>
      </c>
      <c r="AF67" s="122">
        <v>4052.4592040983293</v>
      </c>
      <c r="AG67" s="117">
        <v>3</v>
      </c>
      <c r="AH67" s="122">
        <v>5298.2077240902472</v>
      </c>
      <c r="AI67" s="117">
        <v>3</v>
      </c>
      <c r="AJ67" s="122">
        <v>5347.6882580541151</v>
      </c>
      <c r="AK67" s="117"/>
      <c r="AL67" s="122">
        <v>3995.7490967489625</v>
      </c>
      <c r="AM67" s="117"/>
      <c r="AN67" s="122">
        <v>5430.781108639344</v>
      </c>
      <c r="AO67" s="117"/>
      <c r="AP67" s="122" t="s">
        <v>9</v>
      </c>
      <c r="AQ67" s="123"/>
      <c r="AR67" s="110"/>
    </row>
    <row r="68" spans="1:44" ht="12.6" customHeight="1" x14ac:dyDescent="0.25">
      <c r="B68" s="124" t="s">
        <v>46</v>
      </c>
      <c r="C68" s="125" t="s">
        <v>15</v>
      </c>
      <c r="D68" s="126">
        <v>20532.022515141791</v>
      </c>
      <c r="E68" s="110"/>
      <c r="F68" s="126">
        <v>15738.018029025863</v>
      </c>
      <c r="G68" s="110"/>
      <c r="H68" s="126">
        <v>11111.721287635179</v>
      </c>
      <c r="I68" s="110"/>
      <c r="J68" s="126">
        <v>16986.989388111859</v>
      </c>
      <c r="K68" s="110"/>
      <c r="L68" s="126">
        <v>21870.871554883732</v>
      </c>
      <c r="M68" s="110"/>
      <c r="N68" s="126">
        <v>14436.707800850358</v>
      </c>
      <c r="O68" s="110"/>
      <c r="P68" s="126">
        <v>14805.937724147905</v>
      </c>
      <c r="Q68" s="110"/>
      <c r="R68" s="126">
        <v>15784.951463555559</v>
      </c>
      <c r="S68" s="110"/>
      <c r="T68" s="126">
        <v>17753.89546736328</v>
      </c>
      <c r="U68" s="110"/>
      <c r="V68" s="126">
        <v>18888.946219106179</v>
      </c>
      <c r="W68" s="110"/>
      <c r="X68" s="126">
        <v>14491.777565592274</v>
      </c>
      <c r="Y68" s="110"/>
      <c r="Z68" s="126">
        <v>13490.551765407785</v>
      </c>
      <c r="AA68" s="110"/>
      <c r="AB68" s="126">
        <v>10901.253009747146</v>
      </c>
      <c r="AC68" s="110"/>
      <c r="AD68" s="126">
        <v>17731.136633050533</v>
      </c>
      <c r="AE68" s="110"/>
      <c r="AF68" s="126">
        <v>17197.9022625996</v>
      </c>
      <c r="AG68" s="110"/>
      <c r="AH68" s="126">
        <v>19432.23160363613</v>
      </c>
      <c r="AI68" s="110"/>
      <c r="AJ68" s="126">
        <v>24577.150458809512</v>
      </c>
      <c r="AK68" s="110"/>
      <c r="AL68" s="126">
        <v>15596.553891361033</v>
      </c>
      <c r="AM68" s="110"/>
      <c r="AN68" s="126">
        <v>22358.36413707789</v>
      </c>
      <c r="AO68" s="110"/>
      <c r="AP68" s="126">
        <v>18860.187379122872</v>
      </c>
      <c r="AQ68" s="127"/>
      <c r="AR68" s="117"/>
    </row>
    <row r="69" spans="1:44" s="111" customFormat="1" ht="12.6" customHeight="1" x14ac:dyDescent="0.25">
      <c r="A69" s="1"/>
      <c r="B69" s="124" t="s">
        <v>47</v>
      </c>
      <c r="C69" s="125" t="s">
        <v>8</v>
      </c>
      <c r="D69" s="126" t="s">
        <v>9</v>
      </c>
      <c r="E69" s="110"/>
      <c r="F69" s="126" t="s">
        <v>9</v>
      </c>
      <c r="G69" s="110"/>
      <c r="H69" s="126" t="s">
        <v>9</v>
      </c>
      <c r="I69" s="110"/>
      <c r="J69" s="126" t="s">
        <v>9</v>
      </c>
      <c r="K69" s="110"/>
      <c r="L69" s="126" t="s">
        <v>9</v>
      </c>
      <c r="M69" s="110"/>
      <c r="N69" s="126">
        <v>1298.8407687743472</v>
      </c>
      <c r="O69" s="110"/>
      <c r="P69" s="126">
        <v>1329.0556287051288</v>
      </c>
      <c r="Q69" s="110"/>
      <c r="R69" s="126" t="s">
        <v>9</v>
      </c>
      <c r="S69" s="110"/>
      <c r="T69" s="126" t="s">
        <v>9</v>
      </c>
      <c r="U69" s="110"/>
      <c r="V69" s="126" t="s">
        <v>9</v>
      </c>
      <c r="W69" s="110"/>
      <c r="X69" s="126" t="s">
        <v>9</v>
      </c>
      <c r="Y69" s="110"/>
      <c r="Z69" s="126" t="s">
        <v>9</v>
      </c>
      <c r="AA69" s="110"/>
      <c r="AB69" s="126" t="s">
        <v>9</v>
      </c>
      <c r="AC69" s="110"/>
      <c r="AD69" s="126" t="s">
        <v>9</v>
      </c>
      <c r="AE69" s="110"/>
      <c r="AF69" s="126" t="s">
        <v>9</v>
      </c>
      <c r="AG69" s="110"/>
      <c r="AH69" s="126">
        <v>980.45264389816498</v>
      </c>
      <c r="AI69" s="110"/>
      <c r="AJ69" s="126" t="s">
        <v>9</v>
      </c>
      <c r="AK69" s="110"/>
      <c r="AL69" s="126" t="s">
        <v>9</v>
      </c>
      <c r="AM69" s="110"/>
      <c r="AN69" s="126" t="s">
        <v>9</v>
      </c>
      <c r="AO69" s="110"/>
      <c r="AP69" s="126" t="s">
        <v>9</v>
      </c>
      <c r="AQ69" s="127"/>
      <c r="AR69" s="110"/>
    </row>
    <row r="70" spans="1:44" s="111" customFormat="1" ht="12.6" customHeight="1" x14ac:dyDescent="0.25">
      <c r="A70" s="1"/>
      <c r="B70" s="120" t="s">
        <v>48</v>
      </c>
      <c r="C70" s="121" t="s">
        <v>15</v>
      </c>
      <c r="D70" s="122">
        <v>8164.4012416316036</v>
      </c>
      <c r="E70" s="110"/>
      <c r="F70" s="122">
        <v>7179.8326331923863</v>
      </c>
      <c r="G70" s="110"/>
      <c r="H70" s="122">
        <v>5215.7536414222113</v>
      </c>
      <c r="I70" s="110"/>
      <c r="J70" s="122">
        <v>5566.8500459147617</v>
      </c>
      <c r="K70" s="110"/>
      <c r="L70" s="122">
        <v>8753.1469801967341</v>
      </c>
      <c r="M70" s="110"/>
      <c r="N70" s="122">
        <v>7612.0456825152805</v>
      </c>
      <c r="O70" s="110"/>
      <c r="P70" s="122">
        <v>6932.4194513897392</v>
      </c>
      <c r="Q70" s="110"/>
      <c r="R70" s="122">
        <v>7289.2631608162428</v>
      </c>
      <c r="S70" s="110"/>
      <c r="T70" s="122">
        <v>7133.8200108778519</v>
      </c>
      <c r="U70" s="110"/>
      <c r="V70" s="122">
        <v>4933.3094541152013</v>
      </c>
      <c r="W70" s="110"/>
      <c r="X70" s="122" t="s">
        <v>9</v>
      </c>
      <c r="Y70" s="110"/>
      <c r="Z70" s="122" t="s">
        <v>9</v>
      </c>
      <c r="AA70" s="110"/>
      <c r="AB70" s="122">
        <v>5756.7185161588359</v>
      </c>
      <c r="AC70" s="110"/>
      <c r="AD70" s="122">
        <v>8334.7016699425058</v>
      </c>
      <c r="AE70" s="110"/>
      <c r="AF70" s="122">
        <v>6979.9323063964803</v>
      </c>
      <c r="AG70" s="110"/>
      <c r="AH70" s="122">
        <v>6358.5207077463501</v>
      </c>
      <c r="AI70" s="110"/>
      <c r="AJ70" s="122">
        <v>9372.2530969455638</v>
      </c>
      <c r="AK70" s="110"/>
      <c r="AL70" s="122">
        <v>8482.726300750377</v>
      </c>
      <c r="AM70" s="110"/>
      <c r="AN70" s="122">
        <v>9305.1673199632951</v>
      </c>
      <c r="AO70" s="110"/>
      <c r="AP70" s="122">
        <v>6929.5940023145886</v>
      </c>
      <c r="AQ70" s="123"/>
      <c r="AR70" s="110"/>
    </row>
    <row r="71" spans="1:44" ht="12.6" customHeight="1" x14ac:dyDescent="0.25">
      <c r="B71" s="120" t="s">
        <v>49</v>
      </c>
      <c r="C71" s="121" t="s">
        <v>15</v>
      </c>
      <c r="D71" s="122">
        <v>4717.2900072553548</v>
      </c>
      <c r="E71" s="117"/>
      <c r="F71" s="122">
        <v>4236.2084341954387</v>
      </c>
      <c r="G71" s="117"/>
      <c r="H71" s="122" t="s">
        <v>9</v>
      </c>
      <c r="I71" s="117"/>
      <c r="J71" s="122" t="s">
        <v>9</v>
      </c>
      <c r="K71" s="117"/>
      <c r="L71" s="122" t="s">
        <v>9</v>
      </c>
      <c r="M71" s="117"/>
      <c r="N71" s="122">
        <v>3626.5489352229724</v>
      </c>
      <c r="O71" s="117"/>
      <c r="P71" s="122" t="s">
        <v>9</v>
      </c>
      <c r="Q71" s="117"/>
      <c r="R71" s="122" t="s">
        <v>9</v>
      </c>
      <c r="S71" s="117"/>
      <c r="T71" s="122" t="s">
        <v>9</v>
      </c>
      <c r="U71" s="117"/>
      <c r="V71" s="122" t="s">
        <v>9</v>
      </c>
      <c r="W71" s="117"/>
      <c r="X71" s="122" t="s">
        <v>9</v>
      </c>
      <c r="Y71" s="117"/>
      <c r="Z71" s="122" t="s">
        <v>9</v>
      </c>
      <c r="AA71" s="117"/>
      <c r="AB71" s="122" t="s">
        <v>9</v>
      </c>
      <c r="AC71" s="117"/>
      <c r="AD71" s="122" t="s">
        <v>9</v>
      </c>
      <c r="AE71" s="117"/>
      <c r="AF71" s="122">
        <v>2137.3839082461309</v>
      </c>
      <c r="AG71" s="117"/>
      <c r="AH71" s="122">
        <v>1867.7822668779736</v>
      </c>
      <c r="AI71" s="117"/>
      <c r="AJ71" s="122">
        <v>3775.4312458037089</v>
      </c>
      <c r="AK71" s="117"/>
      <c r="AL71" s="122">
        <v>2900.8752712388768</v>
      </c>
      <c r="AM71" s="117"/>
      <c r="AN71" s="122" t="s">
        <v>9</v>
      </c>
      <c r="AO71" s="117"/>
      <c r="AP71" s="122" t="s">
        <v>9</v>
      </c>
      <c r="AQ71" s="123"/>
      <c r="AR71" s="110"/>
    </row>
    <row r="72" spans="1:44" ht="12.6" customHeight="1" x14ac:dyDescent="0.25">
      <c r="B72" s="112" t="s">
        <v>50</v>
      </c>
      <c r="C72" s="113" t="s">
        <v>8</v>
      </c>
      <c r="D72" s="114" t="s">
        <v>9</v>
      </c>
      <c r="E72" s="115"/>
      <c r="F72" s="114" t="s">
        <v>9</v>
      </c>
      <c r="G72" s="115"/>
      <c r="H72" s="114" t="s">
        <v>9</v>
      </c>
      <c r="I72" s="115"/>
      <c r="J72" s="114" t="s">
        <v>9</v>
      </c>
      <c r="K72" s="115"/>
      <c r="L72" s="114" t="s">
        <v>9</v>
      </c>
      <c r="M72" s="115"/>
      <c r="N72" s="114" t="s">
        <v>9</v>
      </c>
      <c r="O72" s="115"/>
      <c r="P72" s="114">
        <v>21403.877124977873</v>
      </c>
      <c r="Q72" s="115"/>
      <c r="R72" s="114" t="s">
        <v>9</v>
      </c>
      <c r="S72" s="115"/>
      <c r="T72" s="114" t="s">
        <v>9</v>
      </c>
      <c r="U72" s="115"/>
      <c r="V72" s="114" t="s">
        <v>9</v>
      </c>
      <c r="W72" s="115"/>
      <c r="X72" s="114" t="s">
        <v>9</v>
      </c>
      <c r="Y72" s="115"/>
      <c r="Z72" s="114" t="s">
        <v>9</v>
      </c>
      <c r="AA72" s="115"/>
      <c r="AB72" s="114" t="s">
        <v>9</v>
      </c>
      <c r="AC72" s="115"/>
      <c r="AD72" s="114">
        <v>17397.112213593588</v>
      </c>
      <c r="AE72" s="115"/>
      <c r="AF72" s="114" t="s">
        <v>9</v>
      </c>
      <c r="AG72" s="115"/>
      <c r="AH72" s="114" t="s">
        <v>9</v>
      </c>
      <c r="AI72" s="115"/>
      <c r="AJ72" s="114" t="s">
        <v>9</v>
      </c>
      <c r="AK72" s="115"/>
      <c r="AL72" s="114" t="s">
        <v>9</v>
      </c>
      <c r="AM72" s="115"/>
      <c r="AN72" s="114" t="s">
        <v>9</v>
      </c>
      <c r="AO72" s="115"/>
      <c r="AP72" s="114" t="s">
        <v>9</v>
      </c>
      <c r="AQ72" s="116"/>
      <c r="AR72" s="117"/>
    </row>
    <row r="73" spans="1:44" ht="12.6" customHeight="1" x14ac:dyDescent="0.25">
      <c r="B73" s="112" t="s">
        <v>51</v>
      </c>
      <c r="C73" s="113" t="s">
        <v>15</v>
      </c>
      <c r="D73" s="114">
        <v>231.08906191961975</v>
      </c>
      <c r="E73" s="115"/>
      <c r="F73" s="114">
        <v>225.56936123590526</v>
      </c>
      <c r="G73" s="115"/>
      <c r="H73" s="114">
        <v>121.40251450739089</v>
      </c>
      <c r="I73" s="115"/>
      <c r="J73" s="114">
        <v>170.27949597269193</v>
      </c>
      <c r="K73" s="115"/>
      <c r="L73" s="114">
        <v>71.495163566955483</v>
      </c>
      <c r="M73" s="115"/>
      <c r="N73" s="114">
        <v>179.8977207276036</v>
      </c>
      <c r="O73" s="115"/>
      <c r="P73" s="114">
        <v>191.38384853071204</v>
      </c>
      <c r="Q73" s="115"/>
      <c r="R73" s="114">
        <v>143.8394340945693</v>
      </c>
      <c r="S73" s="115"/>
      <c r="T73" s="114">
        <v>190.46499023387568</v>
      </c>
      <c r="U73" s="115"/>
      <c r="V73" s="114">
        <v>378.75124863633727</v>
      </c>
      <c r="W73" s="115"/>
      <c r="X73" s="114">
        <v>191.4961484807493</v>
      </c>
      <c r="Y73" s="115"/>
      <c r="Z73" s="114">
        <v>217.3289021031741</v>
      </c>
      <c r="AA73" s="115"/>
      <c r="AB73" s="114">
        <v>230.31218047403073</v>
      </c>
      <c r="AC73" s="115"/>
      <c r="AD73" s="114">
        <v>262.72961309003489</v>
      </c>
      <c r="AE73" s="115"/>
      <c r="AF73" s="114">
        <v>210.38799976377487</v>
      </c>
      <c r="AG73" s="115"/>
      <c r="AH73" s="114">
        <v>283.53378954544502</v>
      </c>
      <c r="AI73" s="115"/>
      <c r="AJ73" s="114">
        <v>220.83948124563176</v>
      </c>
      <c r="AK73" s="115"/>
      <c r="AL73" s="114">
        <v>253.33575203979692</v>
      </c>
      <c r="AM73" s="115"/>
      <c r="AN73" s="114">
        <v>221.85005858632468</v>
      </c>
      <c r="AO73" s="115"/>
      <c r="AP73" s="114">
        <v>204.20062645710971</v>
      </c>
      <c r="AQ73" s="116"/>
      <c r="AR73" s="110"/>
    </row>
    <row r="74" spans="1:44" ht="12.6" customHeight="1" x14ac:dyDescent="0.25">
      <c r="B74" s="112" t="s">
        <v>52</v>
      </c>
      <c r="C74" s="113" t="s">
        <v>8</v>
      </c>
      <c r="D74" s="114">
        <v>2122.430424344021</v>
      </c>
      <c r="E74" s="115"/>
      <c r="F74" s="114">
        <v>2539.2583877038228</v>
      </c>
      <c r="G74" s="115"/>
      <c r="H74" s="114">
        <v>2111.3026939031429</v>
      </c>
      <c r="I74" s="115">
        <v>4</v>
      </c>
      <c r="J74" s="114">
        <v>2216.3746591609142</v>
      </c>
      <c r="K74" s="115">
        <v>4</v>
      </c>
      <c r="L74" s="114">
        <v>2319.5982452406615</v>
      </c>
      <c r="M74" s="115">
        <v>4</v>
      </c>
      <c r="N74" s="114">
        <v>1191.7551976603829</v>
      </c>
      <c r="O74" s="115">
        <v>5</v>
      </c>
      <c r="P74" s="114">
        <v>2158.3893251700429</v>
      </c>
      <c r="Q74" s="115"/>
      <c r="R74" s="114">
        <v>2019.3475438669961</v>
      </c>
      <c r="S74" s="115"/>
      <c r="T74" s="114">
        <v>2192.3055483218254</v>
      </c>
      <c r="U74" s="115"/>
      <c r="V74" s="114">
        <v>2480.1890865064152</v>
      </c>
      <c r="W74" s="115"/>
      <c r="X74" s="114">
        <v>2239.6131053967028</v>
      </c>
      <c r="Y74" s="115"/>
      <c r="Z74" s="114">
        <v>2750.395660905102</v>
      </c>
      <c r="AA74" s="115"/>
      <c r="AB74" s="114">
        <v>2030.6032186649334</v>
      </c>
      <c r="AC74" s="115"/>
      <c r="AD74" s="114">
        <v>2090.8404481113903</v>
      </c>
      <c r="AE74" s="115"/>
      <c r="AF74" s="114">
        <v>2362.6569349433325</v>
      </c>
      <c r="AG74" s="115"/>
      <c r="AH74" s="114">
        <v>2372.5737235649913</v>
      </c>
      <c r="AI74" s="115"/>
      <c r="AJ74" s="114">
        <v>2202.8108475412896</v>
      </c>
      <c r="AK74" s="115"/>
      <c r="AL74" s="114">
        <v>1841.0503962607604</v>
      </c>
      <c r="AM74" s="115"/>
      <c r="AN74" s="114">
        <v>1747.5473542419149</v>
      </c>
      <c r="AO74" s="115"/>
      <c r="AP74" s="114" t="s">
        <v>9</v>
      </c>
      <c r="AQ74" s="116"/>
      <c r="AR74" s="110"/>
    </row>
    <row r="75" spans="1:44" ht="12.6" customHeight="1" x14ac:dyDescent="0.25">
      <c r="B75" s="105" t="s">
        <v>53</v>
      </c>
      <c r="C75" s="106" t="s">
        <v>8</v>
      </c>
      <c r="D75" s="107" t="s">
        <v>9</v>
      </c>
      <c r="E75" s="115"/>
      <c r="F75" s="107">
        <v>2103.3146847776311</v>
      </c>
      <c r="G75" s="115"/>
      <c r="H75" s="107" t="s">
        <v>9</v>
      </c>
      <c r="I75" s="115"/>
      <c r="J75" s="107" t="s">
        <v>9</v>
      </c>
      <c r="K75" s="115"/>
      <c r="L75" s="107" t="s">
        <v>9</v>
      </c>
      <c r="M75" s="115"/>
      <c r="N75" s="107">
        <v>1443.3669439037228</v>
      </c>
      <c r="O75" s="115"/>
      <c r="P75" s="107" t="s">
        <v>9</v>
      </c>
      <c r="Q75" s="115"/>
      <c r="R75" s="107" t="s">
        <v>9</v>
      </c>
      <c r="S75" s="115"/>
      <c r="T75" s="107" t="s">
        <v>9</v>
      </c>
      <c r="U75" s="115"/>
      <c r="V75" s="107" t="s">
        <v>9</v>
      </c>
      <c r="W75" s="115"/>
      <c r="X75" s="107">
        <v>963.67577042305595</v>
      </c>
      <c r="Y75" s="115"/>
      <c r="Z75" s="107" t="s">
        <v>9</v>
      </c>
      <c r="AA75" s="115"/>
      <c r="AB75" s="107" t="s">
        <v>9</v>
      </c>
      <c r="AC75" s="115"/>
      <c r="AD75" s="107">
        <v>709.41832147626599</v>
      </c>
      <c r="AE75" s="115"/>
      <c r="AF75" s="107">
        <v>1307.7922985961584</v>
      </c>
      <c r="AG75" s="115"/>
      <c r="AH75" s="107">
        <v>1355.8271147639546</v>
      </c>
      <c r="AI75" s="115"/>
      <c r="AJ75" s="107" t="s">
        <v>9</v>
      </c>
      <c r="AK75" s="115"/>
      <c r="AL75" s="107" t="s">
        <v>9</v>
      </c>
      <c r="AM75" s="115"/>
      <c r="AN75" s="107" t="s">
        <v>9</v>
      </c>
      <c r="AO75" s="115"/>
      <c r="AP75" s="107" t="s">
        <v>9</v>
      </c>
      <c r="AQ75" s="109"/>
      <c r="AR75" s="110"/>
    </row>
    <row r="76" spans="1:44" s="111" customFormat="1" ht="12.6" customHeight="1" x14ac:dyDescent="0.25">
      <c r="A76" s="1"/>
      <c r="B76" s="118" t="s">
        <v>54</v>
      </c>
      <c r="C76" s="119" t="s">
        <v>15</v>
      </c>
      <c r="D76" s="114">
        <v>4779.0369234909576</v>
      </c>
      <c r="E76" s="115"/>
      <c r="F76" s="114">
        <v>7070.8299109114269</v>
      </c>
      <c r="G76" s="115"/>
      <c r="H76" s="114">
        <v>4300.6057833563727</v>
      </c>
      <c r="I76" s="115"/>
      <c r="J76" s="114">
        <v>4746.6985279158889</v>
      </c>
      <c r="K76" s="115"/>
      <c r="L76" s="114">
        <v>6634.173422381793</v>
      </c>
      <c r="M76" s="115"/>
      <c r="N76" s="114">
        <v>7055.837020729914</v>
      </c>
      <c r="O76" s="115"/>
      <c r="P76" s="114">
        <v>6630.1682343845632</v>
      </c>
      <c r="Q76" s="115"/>
      <c r="R76" s="114">
        <v>7416.6224307315306</v>
      </c>
      <c r="S76" s="115"/>
      <c r="T76" s="114">
        <v>7404.6303945522222</v>
      </c>
      <c r="U76" s="115"/>
      <c r="V76" s="114">
        <v>4151.0456816210826</v>
      </c>
      <c r="W76" s="115"/>
      <c r="X76" s="114">
        <v>4933.7561172596716</v>
      </c>
      <c r="Y76" s="115"/>
      <c r="Z76" s="114">
        <v>4676.6441591374196</v>
      </c>
      <c r="AA76" s="115"/>
      <c r="AB76" s="114">
        <v>4989.0664760087811</v>
      </c>
      <c r="AC76" s="115"/>
      <c r="AD76" s="114">
        <v>6071.8893820342073</v>
      </c>
      <c r="AE76" s="115"/>
      <c r="AF76" s="114">
        <v>5242.6890733106611</v>
      </c>
      <c r="AG76" s="115"/>
      <c r="AH76" s="114">
        <v>4876.9023406271535</v>
      </c>
      <c r="AI76" s="115"/>
      <c r="AJ76" s="114">
        <v>5625.5960426107667</v>
      </c>
      <c r="AK76" s="115"/>
      <c r="AL76" s="114">
        <v>4438.6102435352523</v>
      </c>
      <c r="AM76" s="115"/>
      <c r="AN76" s="114">
        <v>5609.7330724152471</v>
      </c>
      <c r="AO76" s="115"/>
      <c r="AP76" s="114">
        <v>5982.3819168920845</v>
      </c>
      <c r="AQ76" s="116"/>
      <c r="AR76" s="110"/>
    </row>
    <row r="77" spans="1:44" ht="12.6" customHeight="1" x14ac:dyDescent="0.25">
      <c r="B77" s="120" t="s">
        <v>55</v>
      </c>
      <c r="C77" s="121" t="s">
        <v>15</v>
      </c>
      <c r="D77" s="122" t="s">
        <v>9</v>
      </c>
      <c r="E77" s="117"/>
      <c r="F77" s="122">
        <v>98382.005615869391</v>
      </c>
      <c r="G77" s="117"/>
      <c r="H77" s="122">
        <v>71730.395528814624</v>
      </c>
      <c r="I77" s="117"/>
      <c r="J77" s="122">
        <v>94911.395032538261</v>
      </c>
      <c r="K77" s="117"/>
      <c r="L77" s="122">
        <v>87603.48000465754</v>
      </c>
      <c r="M77" s="117"/>
      <c r="N77" s="122">
        <v>90555.221709861129</v>
      </c>
      <c r="O77" s="117"/>
      <c r="P77" s="122">
        <v>104651.6884845662</v>
      </c>
      <c r="Q77" s="117"/>
      <c r="R77" s="122">
        <v>81742.616736070093</v>
      </c>
      <c r="S77" s="117"/>
      <c r="T77" s="122">
        <v>77697.193117401766</v>
      </c>
      <c r="U77" s="117"/>
      <c r="V77" s="122">
        <v>79445.822874065401</v>
      </c>
      <c r="W77" s="117"/>
      <c r="X77" s="122">
        <v>82228.738913471752</v>
      </c>
      <c r="Y77" s="117"/>
      <c r="Z77" s="122">
        <v>3243.2399703485089</v>
      </c>
      <c r="AA77" s="117"/>
      <c r="AB77" s="122">
        <v>2311.4971700872384</v>
      </c>
      <c r="AC77" s="117"/>
      <c r="AD77" s="122">
        <v>2731.0019285143653</v>
      </c>
      <c r="AE77" s="117"/>
      <c r="AF77" s="122">
        <v>2580.8774480350858</v>
      </c>
      <c r="AG77" s="117"/>
      <c r="AH77" s="122">
        <v>2356.5477682770124</v>
      </c>
      <c r="AI77" s="117"/>
      <c r="AJ77" s="122">
        <v>2530.8453808647319</v>
      </c>
      <c r="AK77" s="117"/>
      <c r="AL77" s="122">
        <v>2629.6214431125095</v>
      </c>
      <c r="AM77" s="117"/>
      <c r="AN77" s="122">
        <v>2743.7212144906898</v>
      </c>
      <c r="AO77" s="117"/>
      <c r="AP77" s="122">
        <v>2048.4120036589325</v>
      </c>
      <c r="AQ77" s="123"/>
      <c r="AR77" s="110"/>
    </row>
    <row r="78" spans="1:44" ht="12.6" customHeight="1" x14ac:dyDescent="0.25">
      <c r="B78" s="124" t="s">
        <v>56</v>
      </c>
      <c r="C78" s="125" t="s">
        <v>15</v>
      </c>
      <c r="D78" s="126">
        <v>1129.9150914885822</v>
      </c>
      <c r="E78" s="110"/>
      <c r="F78" s="126">
        <v>1577.3948589806243</v>
      </c>
      <c r="G78" s="110"/>
      <c r="H78" s="126">
        <v>1577.4164779244466</v>
      </c>
      <c r="I78" s="110"/>
      <c r="J78" s="126">
        <v>1738.3307064498094</v>
      </c>
      <c r="K78" s="110"/>
      <c r="L78" s="126">
        <v>1898.4338905153584</v>
      </c>
      <c r="M78" s="110"/>
      <c r="N78" s="126">
        <v>2085.5705901637839</v>
      </c>
      <c r="O78" s="110"/>
      <c r="P78" s="126">
        <v>1698.9133780834507</v>
      </c>
      <c r="Q78" s="110"/>
      <c r="R78" s="126">
        <v>1717.8851128498861</v>
      </c>
      <c r="S78" s="110"/>
      <c r="T78" s="126">
        <v>1770.2513706798234</v>
      </c>
      <c r="U78" s="110"/>
      <c r="V78" s="126">
        <v>1242.1970305394937</v>
      </c>
      <c r="W78" s="110"/>
      <c r="X78" s="126">
        <v>1310.5013199683679</v>
      </c>
      <c r="Y78" s="110"/>
      <c r="Z78" s="126">
        <v>1473.5444925481847</v>
      </c>
      <c r="AA78" s="110"/>
      <c r="AB78" s="126">
        <v>1300.2210709710184</v>
      </c>
      <c r="AC78" s="110"/>
      <c r="AD78" s="126">
        <v>1477.859102458689</v>
      </c>
      <c r="AE78" s="110"/>
      <c r="AF78" s="126">
        <v>1410.7498594381752</v>
      </c>
      <c r="AG78" s="110"/>
      <c r="AH78" s="126">
        <v>1430.3805692498674</v>
      </c>
      <c r="AI78" s="110"/>
      <c r="AJ78" s="126">
        <v>2253.4702538182946</v>
      </c>
      <c r="AK78" s="110"/>
      <c r="AL78" s="126">
        <v>1983.5302494930781</v>
      </c>
      <c r="AM78" s="110"/>
      <c r="AN78" s="126">
        <v>1285.9715153615357</v>
      </c>
      <c r="AO78" s="110"/>
      <c r="AP78" s="126">
        <v>1734.8591089217973</v>
      </c>
      <c r="AQ78" s="127"/>
      <c r="AR78" s="117"/>
    </row>
    <row r="79" spans="1:44" s="111" customFormat="1" ht="12.6" customHeight="1" x14ac:dyDescent="0.25">
      <c r="A79" s="1"/>
      <c r="B79" s="124" t="s">
        <v>57</v>
      </c>
      <c r="C79" s="125" t="s">
        <v>15</v>
      </c>
      <c r="D79" s="126" t="s">
        <v>9</v>
      </c>
      <c r="E79" s="110"/>
      <c r="F79" s="126">
        <v>1404.8813748886112</v>
      </c>
      <c r="G79" s="110"/>
      <c r="H79" s="126" t="s">
        <v>9</v>
      </c>
      <c r="I79" s="110"/>
      <c r="J79" s="126" t="s">
        <v>9</v>
      </c>
      <c r="K79" s="110"/>
      <c r="L79" s="126" t="s">
        <v>9</v>
      </c>
      <c r="M79" s="110"/>
      <c r="N79" s="126" t="s">
        <v>9</v>
      </c>
      <c r="O79" s="110"/>
      <c r="P79" s="126">
        <v>2005.5373612327508</v>
      </c>
      <c r="Q79" s="110"/>
      <c r="R79" s="126" t="s">
        <v>9</v>
      </c>
      <c r="S79" s="110"/>
      <c r="T79" s="126" t="s">
        <v>9</v>
      </c>
      <c r="U79" s="110"/>
      <c r="V79" s="126">
        <v>3958.7281775854199</v>
      </c>
      <c r="W79" s="110"/>
      <c r="X79" s="126">
        <v>2470.4939819655278</v>
      </c>
      <c r="Y79" s="110"/>
      <c r="Z79" s="126">
        <v>1135.0098782595751</v>
      </c>
      <c r="AA79" s="110"/>
      <c r="AB79" s="126">
        <v>1006.555471233509</v>
      </c>
      <c r="AC79" s="110"/>
      <c r="AD79" s="126">
        <v>3088.0809643938146</v>
      </c>
      <c r="AE79" s="110"/>
      <c r="AF79" s="126">
        <v>1607.1914442959735</v>
      </c>
      <c r="AG79" s="110"/>
      <c r="AH79" s="126">
        <v>1686.3608636615154</v>
      </c>
      <c r="AI79" s="110"/>
      <c r="AJ79" s="126">
        <v>5157.7457864962871</v>
      </c>
      <c r="AK79" s="110"/>
      <c r="AL79" s="126">
        <v>3084.8925404485444</v>
      </c>
      <c r="AM79" s="110"/>
      <c r="AN79" s="126" t="s">
        <v>9</v>
      </c>
      <c r="AO79" s="110"/>
      <c r="AP79" s="126" t="s">
        <v>9</v>
      </c>
      <c r="AQ79" s="127"/>
      <c r="AR79" s="110"/>
    </row>
    <row r="80" spans="1:44" s="111" customFormat="1" ht="12.6" customHeight="1" x14ac:dyDescent="0.25">
      <c r="A80" s="1"/>
      <c r="B80" s="120" t="s">
        <v>58</v>
      </c>
      <c r="C80" s="121" t="s">
        <v>8</v>
      </c>
      <c r="D80" s="122" t="s">
        <v>9</v>
      </c>
      <c r="E80" s="110"/>
      <c r="F80" s="122" t="s">
        <v>9</v>
      </c>
      <c r="G80" s="110"/>
      <c r="H80" s="122" t="s">
        <v>9</v>
      </c>
      <c r="I80" s="110"/>
      <c r="J80" s="122" t="s">
        <v>9</v>
      </c>
      <c r="K80" s="110"/>
      <c r="L80" s="122" t="s">
        <v>9</v>
      </c>
      <c r="M80" s="110"/>
      <c r="N80" s="122" t="s">
        <v>9</v>
      </c>
      <c r="O80" s="110"/>
      <c r="P80" s="122" t="s">
        <v>9</v>
      </c>
      <c r="Q80" s="110"/>
      <c r="R80" s="122">
        <v>90.039429822801296</v>
      </c>
      <c r="S80" s="110"/>
      <c r="T80" s="122">
        <v>35.899166074778655</v>
      </c>
      <c r="U80" s="110"/>
      <c r="V80" s="122">
        <v>60.488053648740859</v>
      </c>
      <c r="W80" s="110"/>
      <c r="X80" s="122">
        <v>44.70861607346567</v>
      </c>
      <c r="Y80" s="110"/>
      <c r="Z80" s="122">
        <v>74.487050380426282</v>
      </c>
      <c r="AA80" s="110"/>
      <c r="AB80" s="122">
        <v>114.52296625441316</v>
      </c>
      <c r="AC80" s="110"/>
      <c r="AD80" s="122">
        <v>27.532856711640949</v>
      </c>
      <c r="AE80" s="110"/>
      <c r="AF80" s="122">
        <v>20.878900934654801</v>
      </c>
      <c r="AG80" s="110"/>
      <c r="AH80" s="122">
        <v>42.547814096991544</v>
      </c>
      <c r="AI80" s="110"/>
      <c r="AJ80" s="122">
        <v>13.197296897310043</v>
      </c>
      <c r="AK80" s="110"/>
      <c r="AL80" s="122">
        <v>35.561397273292407</v>
      </c>
      <c r="AM80" s="110"/>
      <c r="AN80" s="122" t="s">
        <v>9</v>
      </c>
      <c r="AO80" s="110"/>
      <c r="AP80" s="122" t="s">
        <v>9</v>
      </c>
      <c r="AQ80" s="123"/>
      <c r="AR80" s="110"/>
    </row>
    <row r="81" spans="1:44" ht="12.6" customHeight="1" x14ac:dyDescent="0.25">
      <c r="B81" s="120" t="s">
        <v>59</v>
      </c>
      <c r="C81" s="121" t="s">
        <v>8</v>
      </c>
      <c r="D81" s="122">
        <v>1535.0194793261587</v>
      </c>
      <c r="E81" s="117"/>
      <c r="F81" s="122">
        <v>2053.8906616653016</v>
      </c>
      <c r="G81" s="117"/>
      <c r="H81" s="122">
        <v>3090.3705084000185</v>
      </c>
      <c r="I81" s="117"/>
      <c r="J81" s="122">
        <v>3127.9383495323495</v>
      </c>
      <c r="K81" s="117"/>
      <c r="L81" s="122">
        <v>4165.9613286686981</v>
      </c>
      <c r="M81" s="117"/>
      <c r="N81" s="122">
        <v>3639.6821225915955</v>
      </c>
      <c r="O81" s="117"/>
      <c r="P81" s="122">
        <v>2410.5660248011945</v>
      </c>
      <c r="Q81" s="117"/>
      <c r="R81" s="122">
        <v>3453.5790475384979</v>
      </c>
      <c r="S81" s="117"/>
      <c r="T81" s="122">
        <v>3339.0420593361132</v>
      </c>
      <c r="U81" s="117"/>
      <c r="V81" s="122">
        <v>2287.5643085313709</v>
      </c>
      <c r="W81" s="117"/>
      <c r="X81" s="122">
        <v>2460.1745739877701</v>
      </c>
      <c r="Y81" s="117"/>
      <c r="Z81" s="122">
        <v>3315.5294492853873</v>
      </c>
      <c r="AA81" s="117"/>
      <c r="AB81" s="122">
        <v>3843.508174753435</v>
      </c>
      <c r="AC81" s="117"/>
      <c r="AD81" s="122">
        <v>2733.2232196080909</v>
      </c>
      <c r="AE81" s="117"/>
      <c r="AF81" s="122">
        <v>4076.4571041611534</v>
      </c>
      <c r="AG81" s="117"/>
      <c r="AH81" s="122">
        <v>2925.1823752695741</v>
      </c>
      <c r="AI81" s="117"/>
      <c r="AJ81" s="122">
        <v>4537.1715343165833</v>
      </c>
      <c r="AK81" s="117"/>
      <c r="AL81" s="122">
        <v>2589.3794489249258</v>
      </c>
      <c r="AM81" s="117"/>
      <c r="AN81" s="122">
        <v>2096.3228700431978</v>
      </c>
      <c r="AO81" s="117"/>
      <c r="AP81" s="122" t="s">
        <v>9</v>
      </c>
      <c r="AQ81" s="123"/>
      <c r="AR81" s="110"/>
    </row>
    <row r="82" spans="1:44" ht="12.6" customHeight="1" x14ac:dyDescent="0.25">
      <c r="B82" s="105" t="s">
        <v>60</v>
      </c>
      <c r="C82" s="106" t="s">
        <v>15</v>
      </c>
      <c r="D82" s="107">
        <v>961.32883308319879</v>
      </c>
      <c r="E82" s="115"/>
      <c r="F82" s="107">
        <v>1622.8084976676591</v>
      </c>
      <c r="G82" s="115"/>
      <c r="H82" s="107">
        <v>1932.2918617120129</v>
      </c>
      <c r="I82" s="115"/>
      <c r="J82" s="107">
        <v>2295.8108190383077</v>
      </c>
      <c r="K82" s="115"/>
      <c r="L82" s="107">
        <v>2369.1002748729816</v>
      </c>
      <c r="M82" s="115"/>
      <c r="N82" s="107">
        <v>2369.1512238132068</v>
      </c>
      <c r="O82" s="115"/>
      <c r="P82" s="107">
        <v>1604.2469725990061</v>
      </c>
      <c r="Q82" s="115"/>
      <c r="R82" s="107">
        <v>1744.1484121003014</v>
      </c>
      <c r="S82" s="115"/>
      <c r="T82" s="107">
        <v>1824.9140535863373</v>
      </c>
      <c r="U82" s="115"/>
      <c r="V82" s="107">
        <v>1388.1354515265716</v>
      </c>
      <c r="W82" s="115"/>
      <c r="X82" s="107">
        <v>1851.3954609437121</v>
      </c>
      <c r="Y82" s="115"/>
      <c r="Z82" s="107">
        <v>2978.3788659542192</v>
      </c>
      <c r="AA82" s="115"/>
      <c r="AB82" s="107">
        <v>2661.9853449808043</v>
      </c>
      <c r="AC82" s="115"/>
      <c r="AD82" s="107">
        <v>1801.9793221144928</v>
      </c>
      <c r="AE82" s="115"/>
      <c r="AF82" s="107">
        <v>1899.8471145210156</v>
      </c>
      <c r="AG82" s="115"/>
      <c r="AH82" s="107">
        <v>1681.1095986433718</v>
      </c>
      <c r="AI82" s="115"/>
      <c r="AJ82" s="107">
        <v>3048.3518317649514</v>
      </c>
      <c r="AK82" s="115"/>
      <c r="AL82" s="107">
        <v>1525.383478960269</v>
      </c>
      <c r="AM82" s="115"/>
      <c r="AN82" s="107">
        <v>1225.3375355616263</v>
      </c>
      <c r="AO82" s="115"/>
      <c r="AP82" s="107">
        <v>1797.1408256817931</v>
      </c>
      <c r="AQ82" s="109"/>
      <c r="AR82" s="117"/>
    </row>
    <row r="83" spans="1:44" s="111" customFormat="1" ht="12.6" customHeight="1" x14ac:dyDescent="0.25">
      <c r="A83" s="1"/>
      <c r="B83" s="112" t="s">
        <v>61</v>
      </c>
      <c r="C83" s="113" t="s">
        <v>8</v>
      </c>
      <c r="D83" s="114" t="s">
        <v>9</v>
      </c>
      <c r="E83" s="115"/>
      <c r="F83" s="114">
        <v>29367.483412007958</v>
      </c>
      <c r="G83" s="115"/>
      <c r="H83" s="114">
        <v>30092.851855357254</v>
      </c>
      <c r="I83" s="115"/>
      <c r="J83" s="114">
        <v>32099.952355915557</v>
      </c>
      <c r="K83" s="115"/>
      <c r="L83" s="114">
        <v>31617.777169847985</v>
      </c>
      <c r="M83" s="115"/>
      <c r="N83" s="114">
        <v>31440.707640119181</v>
      </c>
      <c r="O83" s="115"/>
      <c r="P83" s="114">
        <v>30894.608054834287</v>
      </c>
      <c r="Q83" s="115"/>
      <c r="R83" s="114">
        <v>29255.623174571014</v>
      </c>
      <c r="S83" s="115"/>
      <c r="T83" s="114">
        <v>32248.928670464978</v>
      </c>
      <c r="U83" s="115"/>
      <c r="V83" s="114">
        <v>29677.732771994513</v>
      </c>
      <c r="W83" s="115"/>
      <c r="X83" s="114">
        <v>31268.242266729852</v>
      </c>
      <c r="Y83" s="115"/>
      <c r="Z83" s="114">
        <v>31726.212160838291</v>
      </c>
      <c r="AA83" s="115"/>
      <c r="AB83" s="114">
        <v>30406.36554583727</v>
      </c>
      <c r="AC83" s="115"/>
      <c r="AD83" s="114">
        <v>34108.05634232414</v>
      </c>
      <c r="AE83" s="115"/>
      <c r="AF83" s="114">
        <v>32871.688281511779</v>
      </c>
      <c r="AG83" s="115"/>
      <c r="AH83" s="114">
        <v>31361.03364670146</v>
      </c>
      <c r="AI83" s="115"/>
      <c r="AJ83" s="114">
        <v>30258.155355918774</v>
      </c>
      <c r="AK83" s="115"/>
      <c r="AL83" s="114">
        <v>30714.717303800429</v>
      </c>
      <c r="AM83" s="115"/>
      <c r="AN83" s="114">
        <v>29436.614779948482</v>
      </c>
      <c r="AO83" s="115"/>
      <c r="AP83" s="114" t="s">
        <v>9</v>
      </c>
      <c r="AQ83" s="116"/>
      <c r="AR83" s="110"/>
    </row>
    <row r="84" spans="1:44" ht="12.6" customHeight="1" x14ac:dyDescent="0.25">
      <c r="B84" s="105" t="s">
        <v>62</v>
      </c>
      <c r="C84" s="106" t="s">
        <v>8</v>
      </c>
      <c r="D84" s="107" t="s">
        <v>9</v>
      </c>
      <c r="E84" s="115"/>
      <c r="F84" s="107" t="s">
        <v>9</v>
      </c>
      <c r="G84" s="115"/>
      <c r="H84" s="107" t="s">
        <v>9</v>
      </c>
      <c r="I84" s="115"/>
      <c r="J84" s="107" t="s">
        <v>9</v>
      </c>
      <c r="K84" s="115"/>
      <c r="L84" s="107" t="s">
        <v>9</v>
      </c>
      <c r="M84" s="115"/>
      <c r="N84" s="107" t="s">
        <v>9</v>
      </c>
      <c r="O84" s="115"/>
      <c r="P84" s="107" t="s">
        <v>9</v>
      </c>
      <c r="Q84" s="115"/>
      <c r="R84" s="107" t="s">
        <v>9</v>
      </c>
      <c r="S84" s="115"/>
      <c r="T84" s="107" t="s">
        <v>9</v>
      </c>
      <c r="U84" s="115"/>
      <c r="V84" s="107" t="s">
        <v>9</v>
      </c>
      <c r="W84" s="115"/>
      <c r="X84" s="107" t="s">
        <v>9</v>
      </c>
      <c r="Y84" s="115"/>
      <c r="Z84" s="107">
        <v>3443.0757528134277</v>
      </c>
      <c r="AA84" s="115"/>
      <c r="AB84" s="107">
        <v>3351.0588223101058</v>
      </c>
      <c r="AC84" s="115"/>
      <c r="AD84" s="107">
        <v>3261.2633360874756</v>
      </c>
      <c r="AE84" s="115"/>
      <c r="AF84" s="107" t="s">
        <v>9</v>
      </c>
      <c r="AG84" s="115"/>
      <c r="AH84" s="107" t="s">
        <v>9</v>
      </c>
      <c r="AI84" s="115"/>
      <c r="AJ84" s="107" t="s">
        <v>9</v>
      </c>
      <c r="AK84" s="115"/>
      <c r="AL84" s="107" t="s">
        <v>9</v>
      </c>
      <c r="AM84" s="115"/>
      <c r="AN84" s="107" t="s">
        <v>9</v>
      </c>
      <c r="AO84" s="115"/>
      <c r="AP84" s="107" t="s">
        <v>9</v>
      </c>
      <c r="AQ84" s="109"/>
      <c r="AR84" s="110"/>
    </row>
    <row r="85" spans="1:44" s="111" customFormat="1" ht="12.6" customHeight="1" x14ac:dyDescent="0.25">
      <c r="A85" s="1"/>
      <c r="B85" s="118" t="s">
        <v>63</v>
      </c>
      <c r="C85" s="119" t="s">
        <v>8</v>
      </c>
      <c r="D85" s="114">
        <v>11898.080097334747</v>
      </c>
      <c r="E85" s="115"/>
      <c r="F85" s="114">
        <v>18485.562637379091</v>
      </c>
      <c r="G85" s="115"/>
      <c r="H85" s="114">
        <v>19659.746823930836</v>
      </c>
      <c r="I85" s="115"/>
      <c r="J85" s="114">
        <v>17922.338273278139</v>
      </c>
      <c r="K85" s="115"/>
      <c r="L85" s="114">
        <v>18299.218337627182</v>
      </c>
      <c r="M85" s="115"/>
      <c r="N85" s="114">
        <v>21042.553211520008</v>
      </c>
      <c r="O85" s="115"/>
      <c r="P85" s="114">
        <v>17474.020178571845</v>
      </c>
      <c r="Q85" s="115"/>
      <c r="R85" s="114">
        <v>18233.175802274654</v>
      </c>
      <c r="S85" s="115"/>
      <c r="T85" s="114">
        <v>19351.204622144018</v>
      </c>
      <c r="U85" s="115"/>
      <c r="V85" s="114">
        <v>13401.59213227755</v>
      </c>
      <c r="W85" s="115"/>
      <c r="X85" s="114">
        <v>19003.90037898099</v>
      </c>
      <c r="Y85" s="115"/>
      <c r="Z85" s="114">
        <v>22428.765109503591</v>
      </c>
      <c r="AA85" s="115"/>
      <c r="AB85" s="114">
        <v>22773.507989286449</v>
      </c>
      <c r="AC85" s="115"/>
      <c r="AD85" s="114">
        <v>16609.653536944301</v>
      </c>
      <c r="AE85" s="115"/>
      <c r="AF85" s="114">
        <v>17159.053672882314</v>
      </c>
      <c r="AG85" s="115"/>
      <c r="AH85" s="114">
        <v>19373.79023858099</v>
      </c>
      <c r="AI85" s="115"/>
      <c r="AJ85" s="114">
        <v>27242.051756884775</v>
      </c>
      <c r="AK85" s="115"/>
      <c r="AL85" s="114">
        <v>15047.184243675199</v>
      </c>
      <c r="AM85" s="115"/>
      <c r="AN85" s="114">
        <v>15862.706675077021</v>
      </c>
      <c r="AO85" s="115"/>
      <c r="AP85" s="114" t="s">
        <v>9</v>
      </c>
      <c r="AQ85" s="116"/>
      <c r="AR85" s="110"/>
    </row>
    <row r="86" spans="1:44" ht="12.6" customHeight="1" x14ac:dyDescent="0.25">
      <c r="B86" s="118" t="s">
        <v>64</v>
      </c>
      <c r="C86" s="119" t="s">
        <v>8</v>
      </c>
      <c r="D86" s="114">
        <v>118.353003580427</v>
      </c>
      <c r="E86" s="108"/>
      <c r="F86" s="114">
        <v>271.92054292224134</v>
      </c>
      <c r="G86" s="108"/>
      <c r="H86" s="114">
        <v>236.40926813964953</v>
      </c>
      <c r="I86" s="108"/>
      <c r="J86" s="114">
        <v>116.61165935927642</v>
      </c>
      <c r="K86" s="108"/>
      <c r="L86" s="114">
        <v>287.50932598337425</v>
      </c>
      <c r="M86" s="108"/>
      <c r="N86" s="114">
        <v>280.69760548984874</v>
      </c>
      <c r="O86" s="108"/>
      <c r="P86" s="114">
        <v>233.5266116973097</v>
      </c>
      <c r="Q86" s="108"/>
      <c r="R86" s="114">
        <v>249.55029992018865</v>
      </c>
      <c r="S86" s="108"/>
      <c r="T86" s="114">
        <v>184.71498043326784</v>
      </c>
      <c r="U86" s="108"/>
      <c r="V86" s="114">
        <v>263.24739637748081</v>
      </c>
      <c r="W86" s="108"/>
      <c r="X86" s="114">
        <v>230.84500700534599</v>
      </c>
      <c r="Y86" s="108"/>
      <c r="Z86" s="114">
        <v>191.30109435348126</v>
      </c>
      <c r="AA86" s="108"/>
      <c r="AB86" s="114">
        <v>299.04844086327915</v>
      </c>
      <c r="AC86" s="108"/>
      <c r="AD86" s="114">
        <v>312.71228251441806</v>
      </c>
      <c r="AE86" s="108"/>
      <c r="AF86" s="114">
        <v>224.75890483439909</v>
      </c>
      <c r="AG86" s="108"/>
      <c r="AH86" s="114">
        <v>145.01203902032285</v>
      </c>
      <c r="AI86" s="108"/>
      <c r="AJ86" s="114">
        <v>258.51744087028823</v>
      </c>
      <c r="AK86" s="108"/>
      <c r="AL86" s="114">
        <v>344.6571210707836</v>
      </c>
      <c r="AM86" s="108"/>
      <c r="AN86" s="114">
        <v>226.81282318940342</v>
      </c>
      <c r="AO86" s="108"/>
      <c r="AP86" s="114" t="s">
        <v>9</v>
      </c>
      <c r="AQ86" s="116"/>
      <c r="AR86" s="110"/>
    </row>
    <row r="87" spans="1:44" ht="12.6" customHeight="1" x14ac:dyDescent="0.25">
      <c r="B87" s="124" t="s">
        <v>65</v>
      </c>
      <c r="C87" s="125" t="s">
        <v>15</v>
      </c>
      <c r="D87" s="126">
        <v>13587.334959165048</v>
      </c>
      <c r="E87" s="110"/>
      <c r="F87" s="126">
        <v>16317.138888111953</v>
      </c>
      <c r="G87" s="110"/>
      <c r="H87" s="126">
        <v>14576.381927788218</v>
      </c>
      <c r="I87" s="110"/>
      <c r="J87" s="126">
        <v>14611.907803119462</v>
      </c>
      <c r="K87" s="110"/>
      <c r="L87" s="126">
        <v>14563.25019447207</v>
      </c>
      <c r="M87" s="110"/>
      <c r="N87" s="126">
        <v>17031.464345292734</v>
      </c>
      <c r="O87" s="110"/>
      <c r="P87" s="126">
        <v>16910.118982968084</v>
      </c>
      <c r="Q87" s="110"/>
      <c r="R87" s="126">
        <v>16865.989977394183</v>
      </c>
      <c r="S87" s="110"/>
      <c r="T87" s="126">
        <v>18124.104072431797</v>
      </c>
      <c r="U87" s="110"/>
      <c r="V87" s="126">
        <v>11051.654804604224</v>
      </c>
      <c r="W87" s="110"/>
      <c r="X87" s="126">
        <v>13238.458856844525</v>
      </c>
      <c r="Y87" s="110"/>
      <c r="Z87" s="126">
        <v>15265.379581637944</v>
      </c>
      <c r="AA87" s="110"/>
      <c r="AB87" s="126">
        <v>14555.098674136474</v>
      </c>
      <c r="AC87" s="110"/>
      <c r="AD87" s="126">
        <v>15018.376297914137</v>
      </c>
      <c r="AE87" s="110"/>
      <c r="AF87" s="126">
        <v>14666.528310767115</v>
      </c>
      <c r="AG87" s="110"/>
      <c r="AH87" s="126">
        <v>15290.586678775871</v>
      </c>
      <c r="AI87" s="110"/>
      <c r="AJ87" s="126">
        <v>19163.712992630153</v>
      </c>
      <c r="AK87" s="110"/>
      <c r="AL87" s="126">
        <v>11695.488822669349</v>
      </c>
      <c r="AM87" s="110"/>
      <c r="AN87" s="126">
        <v>15278.69342438809</v>
      </c>
      <c r="AO87" s="110"/>
      <c r="AP87" s="126">
        <v>18071.008590058325</v>
      </c>
      <c r="AQ87" s="127"/>
      <c r="AR87" s="117"/>
    </row>
    <row r="88" spans="1:44" s="111" customFormat="1" ht="12.6" customHeight="1" x14ac:dyDescent="0.25">
      <c r="A88" s="1"/>
      <c r="B88" s="120" t="s">
        <v>66</v>
      </c>
      <c r="C88" s="121" t="s">
        <v>15</v>
      </c>
      <c r="D88" s="122">
        <v>15171.540777066763</v>
      </c>
      <c r="E88" s="110"/>
      <c r="F88" s="122">
        <v>15810.497578254339</v>
      </c>
      <c r="G88" s="110"/>
      <c r="H88" s="122">
        <v>18093.434710026235</v>
      </c>
      <c r="I88" s="110"/>
      <c r="J88" s="122">
        <v>12994.818218182696</v>
      </c>
      <c r="K88" s="110"/>
      <c r="L88" s="122">
        <v>15543.923591201639</v>
      </c>
      <c r="M88" s="110"/>
      <c r="N88" s="122">
        <v>16072.650957530373</v>
      </c>
      <c r="O88" s="110"/>
      <c r="P88" s="122">
        <v>16108.60039394776</v>
      </c>
      <c r="Q88" s="110"/>
      <c r="R88" s="122">
        <v>13951.155135362753</v>
      </c>
      <c r="S88" s="110"/>
      <c r="T88" s="122">
        <v>13357.965857041887</v>
      </c>
      <c r="U88" s="110"/>
      <c r="V88" s="122">
        <v>9240.0858266014657</v>
      </c>
      <c r="W88" s="110"/>
      <c r="X88" s="122">
        <v>17149.22356717283</v>
      </c>
      <c r="Y88" s="110"/>
      <c r="Z88" s="122">
        <v>14711.432790998546</v>
      </c>
      <c r="AA88" s="110"/>
      <c r="AB88" s="122">
        <v>12582.332976700842</v>
      </c>
      <c r="AC88" s="110">
        <v>1</v>
      </c>
      <c r="AD88" s="122">
        <v>13526.963714626172</v>
      </c>
      <c r="AE88" s="110"/>
      <c r="AF88" s="122">
        <v>17780.960199428839</v>
      </c>
      <c r="AG88" s="110"/>
      <c r="AH88" s="122">
        <v>18812.377496813202</v>
      </c>
      <c r="AI88" s="110"/>
      <c r="AJ88" s="122">
        <v>17918.420261707786</v>
      </c>
      <c r="AK88" s="110"/>
      <c r="AL88" s="122">
        <v>9585.322937444118</v>
      </c>
      <c r="AM88" s="110"/>
      <c r="AN88" s="122">
        <v>16191.918002056347</v>
      </c>
      <c r="AO88" s="110"/>
      <c r="AP88" s="122">
        <v>10378.633672007087</v>
      </c>
      <c r="AQ88" s="123"/>
      <c r="AR88" s="110"/>
    </row>
    <row r="89" spans="1:44" ht="12.6" customHeight="1" x14ac:dyDescent="0.25">
      <c r="B89" s="120" t="s">
        <v>67</v>
      </c>
      <c r="C89" s="121" t="s">
        <v>8</v>
      </c>
      <c r="D89" s="122" t="s">
        <v>9</v>
      </c>
      <c r="E89" s="110"/>
      <c r="F89" s="122" t="s">
        <v>9</v>
      </c>
      <c r="G89" s="110"/>
      <c r="H89" s="122" t="s">
        <v>9</v>
      </c>
      <c r="I89" s="110"/>
      <c r="J89" s="122" t="s">
        <v>9</v>
      </c>
      <c r="K89" s="110"/>
      <c r="L89" s="122" t="s">
        <v>9</v>
      </c>
      <c r="M89" s="110"/>
      <c r="N89" s="122" t="s">
        <v>9</v>
      </c>
      <c r="O89" s="110"/>
      <c r="P89" s="122">
        <v>1209.4388079200912</v>
      </c>
      <c r="Q89" s="110"/>
      <c r="R89" s="122" t="s">
        <v>9</v>
      </c>
      <c r="S89" s="110"/>
      <c r="T89" s="122" t="s">
        <v>9</v>
      </c>
      <c r="U89" s="110"/>
      <c r="V89" s="122" t="s">
        <v>9</v>
      </c>
      <c r="W89" s="110"/>
      <c r="X89" s="122" t="s">
        <v>9</v>
      </c>
      <c r="Y89" s="110"/>
      <c r="Z89" s="122" t="s">
        <v>9</v>
      </c>
      <c r="AA89" s="110"/>
      <c r="AB89" s="122" t="s">
        <v>9</v>
      </c>
      <c r="AC89" s="110"/>
      <c r="AD89" s="122" t="s">
        <v>9</v>
      </c>
      <c r="AE89" s="110"/>
      <c r="AF89" s="122" t="s">
        <v>9</v>
      </c>
      <c r="AG89" s="110"/>
      <c r="AH89" s="122" t="s">
        <v>9</v>
      </c>
      <c r="AI89" s="110"/>
      <c r="AJ89" s="122" t="s">
        <v>9</v>
      </c>
      <c r="AK89" s="110"/>
      <c r="AL89" s="122" t="s">
        <v>9</v>
      </c>
      <c r="AM89" s="110"/>
      <c r="AN89" s="122" t="s">
        <v>9</v>
      </c>
      <c r="AO89" s="110"/>
      <c r="AP89" s="122" t="s">
        <v>9</v>
      </c>
      <c r="AQ89" s="123"/>
      <c r="AR89" s="110"/>
    </row>
    <row r="90" spans="1:44" ht="12.6" customHeight="1" x14ac:dyDescent="0.25">
      <c r="B90" s="124" t="s">
        <v>68</v>
      </c>
      <c r="C90" s="125" t="s">
        <v>15</v>
      </c>
      <c r="D90" s="126">
        <v>2872.5209739576044</v>
      </c>
      <c r="E90" s="117"/>
      <c r="F90" s="126">
        <v>1847.236364246322</v>
      </c>
      <c r="G90" s="117"/>
      <c r="H90" s="126">
        <v>4198.0616256509302</v>
      </c>
      <c r="I90" s="117"/>
      <c r="J90" s="126">
        <v>3610.4911011467807</v>
      </c>
      <c r="K90" s="117"/>
      <c r="L90" s="126">
        <v>3035.7103230663351</v>
      </c>
      <c r="M90" s="117"/>
      <c r="N90" s="126">
        <v>1479.553734924368</v>
      </c>
      <c r="O90" s="117"/>
      <c r="P90" s="126" t="s">
        <v>9</v>
      </c>
      <c r="Q90" s="117"/>
      <c r="R90" s="126" t="s">
        <v>9</v>
      </c>
      <c r="S90" s="117"/>
      <c r="T90" s="126" t="s">
        <v>9</v>
      </c>
      <c r="U90" s="117"/>
      <c r="V90" s="126" t="s">
        <v>9</v>
      </c>
      <c r="W90" s="117"/>
      <c r="X90" s="126" t="s">
        <v>9</v>
      </c>
      <c r="Y90" s="117"/>
      <c r="Z90" s="126">
        <v>1922.8038105714452</v>
      </c>
      <c r="AA90" s="117"/>
      <c r="AB90" s="126">
        <v>2462.539419493849</v>
      </c>
      <c r="AC90" s="117"/>
      <c r="AD90" s="126">
        <v>1518.0269454423533</v>
      </c>
      <c r="AE90" s="117"/>
      <c r="AF90" s="126">
        <v>1740.6895971793535</v>
      </c>
      <c r="AG90" s="117"/>
      <c r="AH90" s="126">
        <v>3692.7937882360179</v>
      </c>
      <c r="AI90" s="117"/>
      <c r="AJ90" s="126">
        <v>2306.4024833153412</v>
      </c>
      <c r="AK90" s="117"/>
      <c r="AL90" s="126">
        <v>1725.4318329718492</v>
      </c>
      <c r="AM90" s="117"/>
      <c r="AN90" s="126">
        <v>3608.1739231669767</v>
      </c>
      <c r="AO90" s="117"/>
      <c r="AP90" s="126">
        <v>1365.6350916527836</v>
      </c>
      <c r="AQ90" s="127"/>
      <c r="AR90" s="110"/>
    </row>
    <row r="91" spans="1:44" s="111" customFormat="1" ht="12.6" customHeight="1" x14ac:dyDescent="0.25">
      <c r="A91" s="1"/>
      <c r="B91" s="120" t="s">
        <v>69</v>
      </c>
      <c r="C91" s="121" t="s">
        <v>15</v>
      </c>
      <c r="D91" s="122">
        <v>20880.215658011988</v>
      </c>
      <c r="E91" s="110"/>
      <c r="F91" s="122">
        <v>22374.449399097288</v>
      </c>
      <c r="G91" s="110"/>
      <c r="H91" s="122">
        <v>13083.343315155118</v>
      </c>
      <c r="I91" s="110"/>
      <c r="J91" s="122">
        <v>16748.868339536744</v>
      </c>
      <c r="K91" s="110"/>
      <c r="L91" s="122">
        <v>25681.611663606887</v>
      </c>
      <c r="M91" s="110"/>
      <c r="N91" s="122">
        <v>20101.32457541212</v>
      </c>
      <c r="O91" s="110"/>
      <c r="P91" s="122">
        <v>28659.925674155606</v>
      </c>
      <c r="Q91" s="110"/>
      <c r="R91" s="122">
        <v>24493.414372783343</v>
      </c>
      <c r="S91" s="110"/>
      <c r="T91" s="122">
        <v>16808.089948057088</v>
      </c>
      <c r="U91" s="110"/>
      <c r="V91" s="122">
        <v>14877.792793991586</v>
      </c>
      <c r="W91" s="110"/>
      <c r="X91" s="122">
        <v>20334.587580305317</v>
      </c>
      <c r="Y91" s="110"/>
      <c r="Z91" s="122">
        <v>19270.527010420519</v>
      </c>
      <c r="AA91" s="110"/>
      <c r="AB91" s="122">
        <v>21468.098548174799</v>
      </c>
      <c r="AC91" s="110"/>
      <c r="AD91" s="122">
        <v>19184.19510481229</v>
      </c>
      <c r="AE91" s="110"/>
      <c r="AF91" s="122">
        <v>22056.975398568422</v>
      </c>
      <c r="AG91" s="110"/>
      <c r="AH91" s="122">
        <v>18699.76584984982</v>
      </c>
      <c r="AI91" s="110"/>
      <c r="AJ91" s="122">
        <v>19807.516219109242</v>
      </c>
      <c r="AK91" s="110"/>
      <c r="AL91" s="122">
        <v>21842.138191434857</v>
      </c>
      <c r="AM91" s="110"/>
      <c r="AN91" s="122">
        <v>27182.288346874724</v>
      </c>
      <c r="AO91" s="110">
        <v>6</v>
      </c>
      <c r="AP91" s="122">
        <v>16689.617379936321</v>
      </c>
      <c r="AQ91" s="123">
        <v>6</v>
      </c>
      <c r="AR91" s="117"/>
    </row>
    <row r="92" spans="1:44" ht="12.6" customHeight="1" x14ac:dyDescent="0.25">
      <c r="B92" s="112" t="s">
        <v>70</v>
      </c>
      <c r="C92" s="113" t="s">
        <v>15</v>
      </c>
      <c r="D92" s="114">
        <v>6459.7717683160718</v>
      </c>
      <c r="E92" s="115"/>
      <c r="F92" s="114">
        <v>9033.1510057941796</v>
      </c>
      <c r="G92" s="115"/>
      <c r="H92" s="114">
        <v>5773.9119326387081</v>
      </c>
      <c r="I92" s="115"/>
      <c r="J92" s="114">
        <v>7275.1367525996529</v>
      </c>
      <c r="K92" s="115"/>
      <c r="L92" s="114">
        <v>5925.4896144727527</v>
      </c>
      <c r="M92" s="115"/>
      <c r="N92" s="114">
        <v>9668.2368499076547</v>
      </c>
      <c r="O92" s="115"/>
      <c r="P92" s="114">
        <v>7748.0109428670194</v>
      </c>
      <c r="Q92" s="115"/>
      <c r="R92" s="114">
        <v>9451.6761341740566</v>
      </c>
      <c r="S92" s="115"/>
      <c r="T92" s="114">
        <v>6985.3303643700101</v>
      </c>
      <c r="U92" s="115"/>
      <c r="V92" s="114">
        <v>6668.67766791346</v>
      </c>
      <c r="W92" s="115"/>
      <c r="X92" s="114">
        <v>6180.4155283535765</v>
      </c>
      <c r="Y92" s="115"/>
      <c r="Z92" s="114">
        <v>5955.2347755475794</v>
      </c>
      <c r="AA92" s="115"/>
      <c r="AB92" s="114">
        <v>6252.9435584080193</v>
      </c>
      <c r="AC92" s="115"/>
      <c r="AD92" s="114">
        <v>6793.1272710389921</v>
      </c>
      <c r="AE92" s="115"/>
      <c r="AF92" s="114">
        <v>6659.6116257518761</v>
      </c>
      <c r="AG92" s="115"/>
      <c r="AH92" s="114">
        <v>6138.8212656688702</v>
      </c>
      <c r="AI92" s="115"/>
      <c r="AJ92" s="114">
        <v>6109.0341986893873</v>
      </c>
      <c r="AK92" s="115"/>
      <c r="AL92" s="114">
        <v>5031.7866444742012</v>
      </c>
      <c r="AM92" s="115"/>
      <c r="AN92" s="114">
        <v>6190.7394933430787</v>
      </c>
      <c r="AO92" s="115"/>
      <c r="AP92" s="114">
        <v>7617.0883608608701</v>
      </c>
      <c r="AQ92" s="116"/>
      <c r="AR92" s="110"/>
    </row>
    <row r="93" spans="1:44" ht="12.6" customHeight="1" x14ac:dyDescent="0.25">
      <c r="B93" s="105" t="s">
        <v>71</v>
      </c>
      <c r="C93" s="106" t="s">
        <v>8</v>
      </c>
      <c r="D93" s="107" t="s">
        <v>9</v>
      </c>
      <c r="E93" s="115"/>
      <c r="F93" s="107" t="s">
        <v>9</v>
      </c>
      <c r="G93" s="115"/>
      <c r="H93" s="107" t="s">
        <v>9</v>
      </c>
      <c r="I93" s="115"/>
      <c r="J93" s="107" t="s">
        <v>9</v>
      </c>
      <c r="K93" s="115"/>
      <c r="L93" s="107" t="s">
        <v>9</v>
      </c>
      <c r="M93" s="115"/>
      <c r="N93" s="107" t="s">
        <v>9</v>
      </c>
      <c r="O93" s="115"/>
      <c r="P93" s="107">
        <v>653.53842014669146</v>
      </c>
      <c r="Q93" s="115"/>
      <c r="R93" s="107">
        <v>716.22759564965861</v>
      </c>
      <c r="S93" s="115"/>
      <c r="T93" s="107">
        <v>809.82397374299467</v>
      </c>
      <c r="U93" s="115"/>
      <c r="V93" s="107">
        <v>1157.5709421781439</v>
      </c>
      <c r="W93" s="115"/>
      <c r="X93" s="107">
        <v>973.69198229982237</v>
      </c>
      <c r="Y93" s="115"/>
      <c r="Z93" s="107">
        <v>955.4486825617297</v>
      </c>
      <c r="AA93" s="115"/>
      <c r="AB93" s="107">
        <v>865.53966745335913</v>
      </c>
      <c r="AC93" s="115"/>
      <c r="AD93" s="107">
        <v>783.09047593234845</v>
      </c>
      <c r="AE93" s="115"/>
      <c r="AF93" s="107" t="s">
        <v>9</v>
      </c>
      <c r="AG93" s="115"/>
      <c r="AH93" s="107" t="s">
        <v>9</v>
      </c>
      <c r="AI93" s="115"/>
      <c r="AJ93" s="107" t="s">
        <v>9</v>
      </c>
      <c r="AK93" s="115"/>
      <c r="AL93" s="107" t="s">
        <v>9</v>
      </c>
      <c r="AM93" s="115"/>
      <c r="AN93" s="107" t="s">
        <v>9</v>
      </c>
      <c r="AO93" s="115"/>
      <c r="AP93" s="107" t="s">
        <v>9</v>
      </c>
      <c r="AQ93" s="109"/>
      <c r="AR93" s="110"/>
    </row>
    <row r="94" spans="1:44" s="111" customFormat="1" ht="12.6" customHeight="1" x14ac:dyDescent="0.25">
      <c r="A94" s="1"/>
      <c r="B94" s="105" t="s">
        <v>72</v>
      </c>
      <c r="C94" s="106" t="s">
        <v>8</v>
      </c>
      <c r="D94" s="107">
        <v>4753.1755173435449</v>
      </c>
      <c r="E94" s="115"/>
      <c r="F94" s="107">
        <v>4201.4001866355329</v>
      </c>
      <c r="G94" s="115"/>
      <c r="H94" s="107">
        <v>4097.4827569958261</v>
      </c>
      <c r="I94" s="115"/>
      <c r="J94" s="107">
        <v>3994.2615775336099</v>
      </c>
      <c r="K94" s="115"/>
      <c r="L94" s="107">
        <v>3892.0383166847791</v>
      </c>
      <c r="M94" s="115"/>
      <c r="N94" s="107">
        <v>3791.3374258714548</v>
      </c>
      <c r="O94" s="115"/>
      <c r="P94" s="107">
        <v>3692.5084132778502</v>
      </c>
      <c r="Q94" s="115"/>
      <c r="R94" s="107">
        <v>3595.5250095730853</v>
      </c>
      <c r="S94" s="115"/>
      <c r="T94" s="107">
        <v>3500.2982059610467</v>
      </c>
      <c r="U94" s="115"/>
      <c r="V94" s="107">
        <v>3406.9963806341784</v>
      </c>
      <c r="W94" s="115"/>
      <c r="X94" s="107">
        <v>3315.8013407626931</v>
      </c>
      <c r="Y94" s="115"/>
      <c r="Z94" s="107">
        <v>3226.8363791382158</v>
      </c>
      <c r="AA94" s="115"/>
      <c r="AB94" s="107">
        <v>3140.1693074618274</v>
      </c>
      <c r="AC94" s="115"/>
      <c r="AD94" s="107">
        <v>3055.8123758364013</v>
      </c>
      <c r="AE94" s="115"/>
      <c r="AF94" s="107" t="s">
        <v>9</v>
      </c>
      <c r="AG94" s="115"/>
      <c r="AH94" s="107" t="s">
        <v>9</v>
      </c>
      <c r="AI94" s="115"/>
      <c r="AJ94" s="107" t="s">
        <v>9</v>
      </c>
      <c r="AK94" s="115"/>
      <c r="AL94" s="107" t="s">
        <v>9</v>
      </c>
      <c r="AM94" s="115"/>
      <c r="AN94" s="107">
        <v>1704.8197923944579</v>
      </c>
      <c r="AO94" s="115"/>
      <c r="AP94" s="107" t="s">
        <v>9</v>
      </c>
      <c r="AQ94" s="109"/>
      <c r="AR94" s="110"/>
    </row>
    <row r="95" spans="1:44" s="111" customFormat="1" ht="12.6" customHeight="1" x14ac:dyDescent="0.25">
      <c r="A95" s="1"/>
      <c r="B95" s="118" t="s">
        <v>73</v>
      </c>
      <c r="C95" s="119" t="s">
        <v>8</v>
      </c>
      <c r="D95" s="107" t="s">
        <v>9</v>
      </c>
      <c r="E95" s="108"/>
      <c r="F95" s="114" t="s">
        <v>9</v>
      </c>
      <c r="G95" s="108"/>
      <c r="H95" s="114" t="s">
        <v>9</v>
      </c>
      <c r="I95" s="108"/>
      <c r="J95" s="114" t="s">
        <v>9</v>
      </c>
      <c r="K95" s="108"/>
      <c r="L95" s="114" t="s">
        <v>9</v>
      </c>
      <c r="M95" s="108"/>
      <c r="N95" s="114">
        <v>4570.1352367277414</v>
      </c>
      <c r="O95" s="108"/>
      <c r="P95" s="107">
        <v>5177.6866551522899</v>
      </c>
      <c r="Q95" s="108"/>
      <c r="R95" s="114">
        <v>2424.7809032343248</v>
      </c>
      <c r="S95" s="108"/>
      <c r="T95" s="114">
        <v>4120.7037638955189</v>
      </c>
      <c r="U95" s="108"/>
      <c r="V95" s="114">
        <v>-200.4747575859345</v>
      </c>
      <c r="W95" s="108">
        <v>7</v>
      </c>
      <c r="X95" s="114">
        <v>3315.6458610188797</v>
      </c>
      <c r="Y95" s="108"/>
      <c r="Z95" s="114">
        <v>3136.5050577497063</v>
      </c>
      <c r="AA95" s="108"/>
      <c r="AB95" s="114">
        <v>3340.4674533732345</v>
      </c>
      <c r="AC95" s="108"/>
      <c r="AD95" s="114" t="s">
        <v>9</v>
      </c>
      <c r="AE95" s="108"/>
      <c r="AF95" s="114" t="s">
        <v>9</v>
      </c>
      <c r="AG95" s="108"/>
      <c r="AH95" s="114" t="s">
        <v>9</v>
      </c>
      <c r="AI95" s="108"/>
      <c r="AJ95" s="114" t="s">
        <v>9</v>
      </c>
      <c r="AK95" s="108"/>
      <c r="AL95" s="114" t="s">
        <v>9</v>
      </c>
      <c r="AM95" s="108"/>
      <c r="AN95" s="114" t="s">
        <v>9</v>
      </c>
      <c r="AO95" s="108"/>
      <c r="AP95" s="114" t="s">
        <v>9</v>
      </c>
      <c r="AQ95" s="116"/>
      <c r="AR95" s="110"/>
    </row>
    <row r="96" spans="1:44" s="111" customFormat="1" ht="12.6" customHeight="1" x14ac:dyDescent="0.25">
      <c r="A96" s="1"/>
      <c r="B96" s="118" t="s">
        <v>74</v>
      </c>
      <c r="C96" s="119" t="s">
        <v>8</v>
      </c>
      <c r="D96" s="114">
        <v>702.3615306370059</v>
      </c>
      <c r="E96" s="115">
        <v>8</v>
      </c>
      <c r="F96" s="114">
        <v>308.07644008870392</v>
      </c>
      <c r="G96" s="115">
        <v>8</v>
      </c>
      <c r="H96" s="114" t="s">
        <v>9</v>
      </c>
      <c r="I96" s="115"/>
      <c r="J96" s="114" t="s">
        <v>9</v>
      </c>
      <c r="K96" s="115"/>
      <c r="L96" s="114" t="s">
        <v>9</v>
      </c>
      <c r="M96" s="115"/>
      <c r="N96" s="114">
        <v>395.15884083824488</v>
      </c>
      <c r="O96" s="115">
        <v>8</v>
      </c>
      <c r="P96" s="114">
        <v>298.06606570939107</v>
      </c>
      <c r="Q96" s="115">
        <v>8</v>
      </c>
      <c r="R96" s="114">
        <v>224.40988936367637</v>
      </c>
      <c r="S96" s="115">
        <v>8</v>
      </c>
      <c r="T96" s="114">
        <v>222.62306539187591</v>
      </c>
      <c r="U96" s="115">
        <v>8</v>
      </c>
      <c r="V96" s="114">
        <v>398.51187356116691</v>
      </c>
      <c r="W96" s="115">
        <v>8</v>
      </c>
      <c r="X96" s="114">
        <v>442.62810085491913</v>
      </c>
      <c r="Y96" s="115">
        <v>8</v>
      </c>
      <c r="Z96" s="114">
        <v>302.69804128235086</v>
      </c>
      <c r="AA96" s="115">
        <v>8</v>
      </c>
      <c r="AB96" s="114">
        <v>347.57225584887902</v>
      </c>
      <c r="AC96" s="115">
        <v>8</v>
      </c>
      <c r="AD96" s="114">
        <v>356.25796883242833</v>
      </c>
      <c r="AE96" s="115">
        <v>8</v>
      </c>
      <c r="AF96" s="114">
        <v>201.18963218134814</v>
      </c>
      <c r="AG96" s="115"/>
      <c r="AH96" s="114">
        <v>321.1301347796196</v>
      </c>
      <c r="AI96" s="115"/>
      <c r="AJ96" s="114">
        <v>201.33104067845741</v>
      </c>
      <c r="AK96" s="115"/>
      <c r="AL96" s="114">
        <v>269.91682211979509</v>
      </c>
      <c r="AM96" s="115"/>
      <c r="AN96" s="114" t="s">
        <v>9</v>
      </c>
      <c r="AO96" s="115"/>
      <c r="AP96" s="114" t="s">
        <v>9</v>
      </c>
      <c r="AQ96" s="116"/>
      <c r="AR96" s="110"/>
    </row>
    <row r="97" spans="1:44" ht="12.6" customHeight="1" x14ac:dyDescent="0.25">
      <c r="B97" s="120" t="s">
        <v>75</v>
      </c>
      <c r="C97" s="121" t="s">
        <v>15</v>
      </c>
      <c r="D97" s="122" t="s">
        <v>9</v>
      </c>
      <c r="E97" s="110"/>
      <c r="F97" s="122" t="s">
        <v>9</v>
      </c>
      <c r="G97" s="110"/>
      <c r="H97" s="122" t="s">
        <v>9</v>
      </c>
      <c r="I97" s="110"/>
      <c r="J97" s="122" t="s">
        <v>9</v>
      </c>
      <c r="K97" s="110"/>
      <c r="L97" s="122" t="s">
        <v>9</v>
      </c>
      <c r="M97" s="110"/>
      <c r="N97" s="122" t="s">
        <v>9</v>
      </c>
      <c r="O97" s="110"/>
      <c r="P97" s="122" t="s">
        <v>9</v>
      </c>
      <c r="Q97" s="110"/>
      <c r="R97" s="122" t="s">
        <v>9</v>
      </c>
      <c r="S97" s="110"/>
      <c r="T97" s="122" t="s">
        <v>9</v>
      </c>
      <c r="U97" s="110"/>
      <c r="V97" s="122" t="s">
        <v>9</v>
      </c>
      <c r="W97" s="110"/>
      <c r="X97" s="122" t="s">
        <v>9</v>
      </c>
      <c r="Y97" s="110"/>
      <c r="Z97" s="122">
        <v>7435.5351057300286</v>
      </c>
      <c r="AA97" s="110"/>
      <c r="AB97" s="122">
        <v>7168.0663691218542</v>
      </c>
      <c r="AC97" s="110"/>
      <c r="AD97" s="122">
        <v>6779.0356716456818</v>
      </c>
      <c r="AE97" s="110"/>
      <c r="AF97" s="122">
        <v>5630.3592340747391</v>
      </c>
      <c r="AG97" s="110"/>
      <c r="AH97" s="122">
        <v>8892.2169221510358</v>
      </c>
      <c r="AI97" s="110"/>
      <c r="AJ97" s="122">
        <v>7868.313190177194</v>
      </c>
      <c r="AK97" s="110"/>
      <c r="AL97" s="122">
        <v>7060.7204575616397</v>
      </c>
      <c r="AM97" s="110"/>
      <c r="AN97" s="122">
        <v>9287.6242596997072</v>
      </c>
      <c r="AO97" s="110"/>
      <c r="AP97" s="122">
        <v>7267.3255602504096</v>
      </c>
      <c r="AQ97" s="123"/>
      <c r="AR97" s="117"/>
    </row>
    <row r="98" spans="1:44" ht="34.200000000000003" customHeight="1" x14ac:dyDescent="0.25">
      <c r="B98" s="120" t="s">
        <v>76</v>
      </c>
      <c r="C98" s="121" t="s">
        <v>15</v>
      </c>
      <c r="D98" s="122">
        <v>3298.8725973018054</v>
      </c>
      <c r="E98" s="110"/>
      <c r="F98" s="122">
        <v>2881.5730369290163</v>
      </c>
      <c r="G98" s="110"/>
      <c r="H98" s="122">
        <v>2198.6619760299545</v>
      </c>
      <c r="I98" s="110"/>
      <c r="J98" s="122">
        <v>2378.7044791987514</v>
      </c>
      <c r="K98" s="110"/>
      <c r="L98" s="122">
        <v>3381.5615486114075</v>
      </c>
      <c r="M98" s="110"/>
      <c r="N98" s="122">
        <v>3363.726854013637</v>
      </c>
      <c r="O98" s="110"/>
      <c r="P98" s="122">
        <v>3895.6559391063965</v>
      </c>
      <c r="Q98" s="110"/>
      <c r="R98" s="122">
        <v>2773.3528091406429</v>
      </c>
      <c r="S98" s="110"/>
      <c r="T98" s="122">
        <v>3497.6624538257929</v>
      </c>
      <c r="U98" s="110"/>
      <c r="V98" s="122">
        <v>1983.8191322486955</v>
      </c>
      <c r="W98" s="110"/>
      <c r="X98" s="122">
        <v>2967.6022824730835</v>
      </c>
      <c r="Y98" s="110"/>
      <c r="Z98" s="122">
        <v>2597.8369988532804</v>
      </c>
      <c r="AA98" s="110"/>
      <c r="AB98" s="122">
        <v>2715.1545330208241</v>
      </c>
      <c r="AC98" s="110"/>
      <c r="AD98" s="122">
        <v>2646.1681761883783</v>
      </c>
      <c r="AE98" s="110"/>
      <c r="AF98" s="122">
        <v>3058.9424930806836</v>
      </c>
      <c r="AG98" s="110"/>
      <c r="AH98" s="122">
        <v>2580.6653183151639</v>
      </c>
      <c r="AI98" s="110"/>
      <c r="AJ98" s="122">
        <v>1769.7045334858583</v>
      </c>
      <c r="AK98" s="110"/>
      <c r="AL98" s="122" t="s">
        <v>9</v>
      </c>
      <c r="AM98" s="110"/>
      <c r="AN98" s="122" t="s">
        <v>9</v>
      </c>
      <c r="AO98" s="110"/>
      <c r="AP98" s="122" t="s">
        <v>9</v>
      </c>
      <c r="AQ98" s="123"/>
      <c r="AR98" s="110"/>
    </row>
    <row r="99" spans="1:44" ht="27.6" customHeight="1" x14ac:dyDescent="0.25">
      <c r="B99" s="120" t="s">
        <v>77</v>
      </c>
      <c r="C99" s="121" t="s">
        <v>8</v>
      </c>
      <c r="D99" s="122">
        <v>56240.373872486598</v>
      </c>
      <c r="E99" s="117"/>
      <c r="F99" s="122">
        <v>49892.307655559904</v>
      </c>
      <c r="G99" s="117"/>
      <c r="H99" s="122">
        <v>334669.47989183909</v>
      </c>
      <c r="I99" s="117"/>
      <c r="J99" s="122">
        <v>350527.91017899732</v>
      </c>
      <c r="K99" s="117"/>
      <c r="L99" s="122">
        <v>341597.67737342702</v>
      </c>
      <c r="M99" s="117"/>
      <c r="N99" s="122">
        <v>345080.85985492036</v>
      </c>
      <c r="O99" s="117"/>
      <c r="P99" s="122">
        <v>41134.936425608634</v>
      </c>
      <c r="Q99" s="117"/>
      <c r="R99" s="122">
        <v>40378.307764128651</v>
      </c>
      <c r="S99" s="117"/>
      <c r="T99" s="122">
        <v>40436.167472264715</v>
      </c>
      <c r="U99" s="117"/>
      <c r="V99" s="122">
        <v>30639.983605563913</v>
      </c>
      <c r="W99" s="117"/>
      <c r="X99" s="122">
        <v>38269.571931168095</v>
      </c>
      <c r="Y99" s="117"/>
      <c r="Z99" s="122">
        <v>40981.705969734154</v>
      </c>
      <c r="AA99" s="117"/>
      <c r="AB99" s="122">
        <v>32219.119578293823</v>
      </c>
      <c r="AC99" s="117"/>
      <c r="AD99" s="122">
        <v>34381.244317310986</v>
      </c>
      <c r="AE99" s="117"/>
      <c r="AF99" s="122">
        <v>32335.464159470117</v>
      </c>
      <c r="AG99" s="117"/>
      <c r="AH99" s="122">
        <v>19311.360757196595</v>
      </c>
      <c r="AI99" s="117"/>
      <c r="AJ99" s="122" t="s">
        <v>9</v>
      </c>
      <c r="AK99" s="117"/>
      <c r="AL99" s="122" t="s">
        <v>9</v>
      </c>
      <c r="AM99" s="117"/>
      <c r="AN99" s="122" t="s">
        <v>9</v>
      </c>
      <c r="AO99" s="117"/>
      <c r="AP99" s="122" t="s">
        <v>9</v>
      </c>
      <c r="AQ99" s="123"/>
      <c r="AR99" s="110"/>
    </row>
    <row r="100" spans="1:44" ht="12.6" customHeight="1" x14ac:dyDescent="0.25">
      <c r="B100" s="120" t="s">
        <v>78</v>
      </c>
      <c r="C100" s="121" t="s">
        <v>8</v>
      </c>
      <c r="D100" s="122" t="s">
        <v>9</v>
      </c>
      <c r="E100" s="110"/>
      <c r="F100" s="122">
        <v>163.76103282642308</v>
      </c>
      <c r="G100" s="110"/>
      <c r="H100" s="122" t="s">
        <v>9</v>
      </c>
      <c r="I100" s="110"/>
      <c r="J100" s="122" t="s">
        <v>9</v>
      </c>
      <c r="K100" s="110"/>
      <c r="L100" s="122" t="s">
        <v>9</v>
      </c>
      <c r="M100" s="110"/>
      <c r="N100" s="122" t="s">
        <v>9</v>
      </c>
      <c r="O100" s="110"/>
      <c r="P100" s="122">
        <v>123.62871173431471</v>
      </c>
      <c r="Q100" s="110"/>
      <c r="R100" s="122" t="s">
        <v>9</v>
      </c>
      <c r="S100" s="110"/>
      <c r="T100" s="122">
        <v>212.4033239633377</v>
      </c>
      <c r="U100" s="110"/>
      <c r="V100" s="122" t="s">
        <v>9</v>
      </c>
      <c r="W100" s="110"/>
      <c r="X100" s="122" t="s">
        <v>9</v>
      </c>
      <c r="Y100" s="110"/>
      <c r="Z100" s="122" t="s">
        <v>9</v>
      </c>
      <c r="AA100" s="110"/>
      <c r="AB100" s="122" t="s">
        <v>9</v>
      </c>
      <c r="AC100" s="110"/>
      <c r="AD100" s="122" t="s">
        <v>9</v>
      </c>
      <c r="AE100" s="110"/>
      <c r="AF100" s="122" t="s">
        <v>9</v>
      </c>
      <c r="AG100" s="110"/>
      <c r="AH100" s="122" t="s">
        <v>9</v>
      </c>
      <c r="AI100" s="110"/>
      <c r="AJ100" s="122" t="s">
        <v>9</v>
      </c>
      <c r="AK100" s="110"/>
      <c r="AL100" s="122" t="s">
        <v>9</v>
      </c>
      <c r="AM100" s="110"/>
      <c r="AN100" s="122" t="s">
        <v>9</v>
      </c>
      <c r="AO100" s="110"/>
      <c r="AP100" s="122" t="s">
        <v>9</v>
      </c>
      <c r="AQ100" s="123"/>
      <c r="AR100" s="110"/>
    </row>
    <row r="101" spans="1:44" x14ac:dyDescent="0.25">
      <c r="A101" s="128"/>
      <c r="B101" s="129"/>
      <c r="C101" s="129"/>
      <c r="D101" s="130"/>
      <c r="E101" s="131"/>
      <c r="F101" s="130"/>
      <c r="G101" s="131"/>
      <c r="H101" s="130"/>
      <c r="I101" s="131"/>
      <c r="J101" s="130"/>
      <c r="K101" s="131"/>
      <c r="L101" s="130"/>
      <c r="M101" s="131"/>
      <c r="N101" s="130"/>
      <c r="O101" s="131"/>
      <c r="P101" s="130"/>
      <c r="Q101" s="132"/>
      <c r="R101" s="130"/>
      <c r="S101" s="131"/>
      <c r="T101" s="130"/>
      <c r="U101" s="131"/>
      <c r="V101" s="130"/>
      <c r="W101" s="132"/>
      <c r="X101" s="130"/>
      <c r="Y101" s="131"/>
      <c r="Z101" s="130"/>
      <c r="AA101" s="132"/>
      <c r="AB101" s="132"/>
      <c r="AC101" s="132"/>
      <c r="AD101" s="132"/>
      <c r="AE101" s="132"/>
      <c r="AF101" s="130"/>
      <c r="AG101" s="131"/>
      <c r="AH101" s="130"/>
      <c r="AI101" s="131"/>
      <c r="AJ101" s="130"/>
      <c r="AK101" s="131"/>
      <c r="AL101" s="130"/>
      <c r="AM101" s="131"/>
      <c r="AN101" s="130"/>
      <c r="AO101" s="131"/>
      <c r="AP101" s="130"/>
      <c r="AQ101" s="130"/>
      <c r="AR101" s="110"/>
    </row>
    <row r="102" spans="1:44" x14ac:dyDescent="0.25">
      <c r="A102" s="133"/>
      <c r="B102" s="133"/>
      <c r="C102" s="133"/>
      <c r="D102" s="134"/>
      <c r="E102" s="135"/>
      <c r="F102" s="136"/>
      <c r="G102" s="137"/>
      <c r="H102" s="136"/>
      <c r="I102" s="137"/>
      <c r="J102" s="134"/>
      <c r="K102" s="135"/>
      <c r="L102" s="134"/>
      <c r="M102" s="135"/>
      <c r="N102" s="134"/>
      <c r="O102" s="135"/>
      <c r="P102" s="136"/>
      <c r="Q102" s="137"/>
      <c r="R102" s="134"/>
      <c r="S102" s="135"/>
      <c r="T102" s="134"/>
      <c r="U102" s="135"/>
      <c r="V102" s="134"/>
      <c r="W102" s="135"/>
      <c r="X102" s="136"/>
      <c r="Y102" s="137"/>
      <c r="Z102" s="134"/>
      <c r="AF102" s="136"/>
      <c r="AG102" s="137"/>
      <c r="AH102" s="134"/>
      <c r="AI102" s="135"/>
      <c r="AJ102" s="134"/>
      <c r="AK102" s="135"/>
      <c r="AL102" s="134"/>
      <c r="AM102" s="135"/>
      <c r="AN102" s="134"/>
      <c r="AO102" s="135"/>
      <c r="AP102" s="134"/>
      <c r="AQ102" s="134"/>
      <c r="AR102" s="138"/>
    </row>
    <row r="103" spans="1:44" s="9" customFormat="1" x14ac:dyDescent="0.25">
      <c r="A103" s="202" t="s">
        <v>79</v>
      </c>
      <c r="B103" s="202"/>
      <c r="C103" s="202"/>
      <c r="D103" s="202"/>
      <c r="E103" s="202"/>
      <c r="F103" s="202"/>
      <c r="G103" s="202"/>
      <c r="H103" s="202"/>
      <c r="I103" s="202"/>
      <c r="J103" s="139"/>
      <c r="AR103" s="111"/>
    </row>
    <row r="104" spans="1:44" s="9" customFormat="1" ht="3" customHeight="1" x14ac:dyDescent="0.25">
      <c r="A104" s="140"/>
      <c r="B104" s="140"/>
      <c r="C104" s="140"/>
      <c r="D104" s="140"/>
      <c r="E104" s="141"/>
      <c r="F104" s="140"/>
      <c r="G104" s="141"/>
      <c r="H104" s="140"/>
      <c r="I104" s="141"/>
      <c r="J104" s="139"/>
      <c r="AR104" s="111"/>
    </row>
    <row r="105" spans="1:44" s="9" customFormat="1" ht="16.8" customHeight="1" x14ac:dyDescent="0.25">
      <c r="A105" s="189" t="s">
        <v>80</v>
      </c>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111"/>
    </row>
    <row r="106" spans="1:44" s="9" customFormat="1" ht="15" customHeight="1" x14ac:dyDescent="0.25">
      <c r="A106" s="204" t="s">
        <v>81</v>
      </c>
      <c r="B106" s="205"/>
      <c r="C106" s="205"/>
      <c r="D106" s="205"/>
      <c r="E106" s="205"/>
      <c r="F106" s="205"/>
      <c r="G106" s="205"/>
      <c r="H106" s="205"/>
      <c r="I106" s="205"/>
      <c r="J106" s="197"/>
      <c r="K106" s="197"/>
      <c r="L106" s="197"/>
      <c r="M106" s="197"/>
      <c r="N106" s="197"/>
      <c r="O106" s="197"/>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c r="AN106" s="197"/>
      <c r="AO106" s="197"/>
      <c r="AP106" s="197"/>
      <c r="AR106" s="111"/>
    </row>
    <row r="107" spans="1:44" s="9" customFormat="1" ht="13.5" customHeight="1" x14ac:dyDescent="0.25">
      <c r="A107" s="206" t="s">
        <v>82</v>
      </c>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7"/>
      <c r="X107" s="207"/>
      <c r="Y107" s="207"/>
      <c r="Z107" s="207"/>
      <c r="AA107" s="207"/>
      <c r="AB107" s="207"/>
      <c r="AC107" s="207"/>
      <c r="AD107" s="207"/>
      <c r="AE107" s="207"/>
      <c r="AF107" s="207"/>
      <c r="AG107" s="207"/>
      <c r="AH107" s="207"/>
      <c r="AI107" s="197"/>
      <c r="AJ107" s="197"/>
      <c r="AK107" s="197"/>
      <c r="AL107" s="197"/>
      <c r="AM107" s="197"/>
      <c r="AN107" s="197"/>
      <c r="AO107" s="197"/>
      <c r="AP107" s="197"/>
      <c r="AR107" s="111"/>
    </row>
    <row r="108" spans="1:44" s="9" customFormat="1" ht="13.5" customHeight="1" x14ac:dyDescent="0.25">
      <c r="A108" s="194" t="s">
        <v>83</v>
      </c>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c r="AQ108" s="195"/>
      <c r="AR108" s="111"/>
    </row>
    <row r="109" spans="1:44" s="9" customFormat="1" ht="13.5" customHeight="1" x14ac:dyDescent="0.25">
      <c r="A109" s="196" t="s">
        <v>84</v>
      </c>
      <c r="B109" s="197"/>
      <c r="C109" s="197"/>
      <c r="D109" s="197"/>
      <c r="E109" s="197"/>
      <c r="F109" s="197"/>
      <c r="G109" s="197"/>
      <c r="H109" s="197"/>
      <c r="I109" s="197"/>
      <c r="J109" s="197"/>
      <c r="K109" s="197"/>
      <c r="L109" s="197"/>
      <c r="M109" s="197"/>
      <c r="N109" s="197"/>
      <c r="O109" s="197"/>
      <c r="P109" s="197"/>
      <c r="Q109" s="197"/>
      <c r="R109" s="197"/>
      <c r="S109" s="197"/>
      <c r="T109" s="197"/>
      <c r="U109" s="197"/>
      <c r="V109" s="197"/>
      <c r="W109" s="197"/>
      <c r="X109" s="197"/>
      <c r="Y109" s="197"/>
      <c r="Z109" s="197"/>
      <c r="AA109" s="197"/>
      <c r="AB109" s="197"/>
      <c r="AC109" s="197"/>
      <c r="AD109" s="197"/>
      <c r="AE109" s="197"/>
      <c r="AF109" s="197"/>
      <c r="AG109" s="197"/>
      <c r="AH109" s="197"/>
      <c r="AI109" s="197"/>
      <c r="AJ109" s="197"/>
      <c r="AK109" s="197"/>
      <c r="AL109" s="197"/>
      <c r="AM109" s="197"/>
      <c r="AN109" s="197"/>
      <c r="AO109" s="197"/>
      <c r="AP109" s="197"/>
      <c r="AQ109" s="197"/>
      <c r="AR109" s="111"/>
    </row>
    <row r="110" spans="1:44" x14ac:dyDescent="0.25">
      <c r="A110" s="9"/>
      <c r="B110" s="142"/>
      <c r="C110" s="142"/>
      <c r="D110" s="143"/>
      <c r="E110" s="144"/>
      <c r="F110" s="142"/>
      <c r="G110" s="143"/>
      <c r="H110" s="144"/>
      <c r="I110" s="142"/>
      <c r="J110" s="145"/>
      <c r="K110" s="146"/>
      <c r="L110" s="9"/>
      <c r="M110" s="147"/>
      <c r="N110" s="9"/>
      <c r="O110" s="9"/>
      <c r="P110" s="9"/>
      <c r="Q110" s="9"/>
      <c r="R110" s="142"/>
      <c r="S110" s="143"/>
      <c r="T110" s="144"/>
      <c r="U110" s="142"/>
      <c r="V110" s="145"/>
      <c r="W110" s="146"/>
      <c r="X110" s="9"/>
      <c r="Y110" s="147"/>
      <c r="Z110" s="9"/>
      <c r="AA110" s="9"/>
      <c r="AB110" s="9"/>
      <c r="AC110" s="9"/>
      <c r="AD110" s="9"/>
      <c r="AE110" s="9"/>
      <c r="AF110" s="9"/>
      <c r="AG110" s="9"/>
      <c r="AH110" s="9"/>
      <c r="AI110" s="148"/>
      <c r="AJ110" s="9"/>
      <c r="AK110" s="148"/>
      <c r="AL110" s="9"/>
      <c r="AM110" s="148"/>
      <c r="AN110" s="9"/>
      <c r="AO110" s="148"/>
      <c r="AP110" s="9"/>
      <c r="AQ110" s="9"/>
      <c r="AR110" s="149"/>
    </row>
    <row r="111" spans="1:44" x14ac:dyDescent="0.25">
      <c r="A111" s="133" t="s">
        <v>85</v>
      </c>
      <c r="B111" s="150"/>
      <c r="C111" s="150"/>
      <c r="D111" s="151"/>
      <c r="E111" s="152"/>
      <c r="F111" s="151"/>
      <c r="G111" s="152"/>
      <c r="H111" s="153"/>
      <c r="I111" s="152"/>
      <c r="J111" s="154"/>
      <c r="K111" s="154"/>
      <c r="L111" s="154"/>
      <c r="M111" s="155"/>
      <c r="N111" s="154"/>
      <c r="O111" s="154"/>
      <c r="P111" s="154"/>
      <c r="Q111" s="154"/>
      <c r="R111" s="151"/>
      <c r="S111" s="152"/>
      <c r="T111" s="153"/>
      <c r="U111" s="152"/>
      <c r="V111" s="154"/>
      <c r="W111" s="154"/>
      <c r="X111" s="154"/>
      <c r="Y111" s="155"/>
      <c r="Z111" s="154"/>
      <c r="AA111" s="154"/>
      <c r="AB111" s="154"/>
      <c r="AC111" s="154"/>
      <c r="AD111" s="154"/>
      <c r="AE111" s="154"/>
      <c r="AF111" s="154"/>
      <c r="AG111" s="154"/>
      <c r="AH111" s="154"/>
      <c r="AI111" s="156"/>
      <c r="AJ111" s="154"/>
      <c r="AK111" s="156"/>
      <c r="AL111" s="154"/>
      <c r="AM111" s="156"/>
      <c r="AN111" s="154"/>
      <c r="AO111" s="156"/>
      <c r="AP111" s="154"/>
      <c r="AQ111" s="154"/>
      <c r="AR111" s="156"/>
    </row>
    <row r="112" spans="1:44" ht="3" customHeight="1" x14ac:dyDescent="0.25">
      <c r="A112" s="133"/>
      <c r="B112" s="150"/>
      <c r="C112" s="150"/>
      <c r="D112" s="151"/>
      <c r="E112" s="152"/>
      <c r="F112" s="151"/>
      <c r="G112" s="152"/>
      <c r="H112" s="153"/>
      <c r="I112" s="152"/>
      <c r="J112" s="154"/>
      <c r="K112" s="154"/>
      <c r="L112" s="154"/>
      <c r="M112" s="155"/>
      <c r="N112" s="154"/>
      <c r="O112" s="154"/>
      <c r="P112" s="154"/>
      <c r="Q112" s="154"/>
      <c r="R112" s="151"/>
      <c r="S112" s="152"/>
      <c r="T112" s="153"/>
      <c r="U112" s="152"/>
      <c r="V112" s="154"/>
      <c r="W112" s="154"/>
      <c r="X112" s="154"/>
      <c r="Y112" s="155"/>
      <c r="Z112" s="154"/>
      <c r="AA112" s="154"/>
      <c r="AB112" s="154"/>
      <c r="AC112" s="154"/>
      <c r="AD112" s="154"/>
      <c r="AE112" s="154"/>
      <c r="AF112" s="154"/>
      <c r="AG112" s="154"/>
      <c r="AH112" s="154"/>
      <c r="AI112" s="156"/>
      <c r="AJ112" s="154"/>
      <c r="AK112" s="156"/>
      <c r="AL112" s="154"/>
      <c r="AM112" s="156"/>
      <c r="AN112" s="154"/>
      <c r="AO112" s="156"/>
      <c r="AP112" s="154"/>
      <c r="AQ112" s="154"/>
      <c r="AR112" s="156"/>
    </row>
    <row r="113" spans="1:44" customFormat="1" ht="13.05" customHeight="1" x14ac:dyDescent="0.25">
      <c r="A113" s="157">
        <v>1</v>
      </c>
      <c r="B113" s="190" t="s">
        <v>86</v>
      </c>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58"/>
      <c r="AK113" s="158"/>
      <c r="AL113" s="158"/>
      <c r="AM113" s="158"/>
      <c r="AN113" s="158"/>
      <c r="AO113" s="158"/>
      <c r="AP113" s="158"/>
      <c r="AQ113" s="158"/>
      <c r="AR113" s="158"/>
    </row>
    <row r="114" spans="1:44" customFormat="1" ht="13.05" customHeight="1" x14ac:dyDescent="0.25">
      <c r="A114" s="157">
        <v>2</v>
      </c>
      <c r="B114" s="190" t="s">
        <v>87</v>
      </c>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58"/>
      <c r="AK114" s="158"/>
      <c r="AL114" s="158"/>
      <c r="AM114" s="158"/>
      <c r="AN114" s="158"/>
      <c r="AO114" s="158"/>
      <c r="AP114" s="158"/>
      <c r="AQ114" s="158"/>
      <c r="AR114" s="158"/>
    </row>
    <row r="115" spans="1:44" customFormat="1" ht="13.05" customHeight="1" x14ac:dyDescent="0.25">
      <c r="A115" s="157">
        <v>3</v>
      </c>
      <c r="B115" s="190" t="s">
        <v>88</v>
      </c>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58"/>
      <c r="AK115" s="158"/>
      <c r="AL115" s="158"/>
      <c r="AM115" s="158"/>
      <c r="AN115" s="158"/>
      <c r="AO115" s="158"/>
      <c r="AP115" s="158"/>
      <c r="AQ115" s="158"/>
      <c r="AR115" s="158"/>
    </row>
    <row r="116" spans="1:44" customFormat="1" ht="13.05" customHeight="1" x14ac:dyDescent="0.25">
      <c r="A116" s="157">
        <v>4</v>
      </c>
      <c r="B116" s="190" t="s">
        <v>89</v>
      </c>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58"/>
      <c r="AK116" s="158"/>
      <c r="AL116" s="158"/>
      <c r="AM116" s="158"/>
      <c r="AN116" s="158"/>
      <c r="AO116" s="158"/>
      <c r="AP116" s="158"/>
      <c r="AQ116" s="158"/>
      <c r="AR116" s="158"/>
    </row>
    <row r="117" spans="1:44" customFormat="1" ht="13.05" customHeight="1" x14ac:dyDescent="0.25">
      <c r="A117" s="157">
        <v>5</v>
      </c>
      <c r="B117" s="190" t="s">
        <v>90</v>
      </c>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58"/>
      <c r="AK117" s="158"/>
      <c r="AL117" s="158"/>
      <c r="AM117" s="158"/>
      <c r="AN117" s="158"/>
      <c r="AO117" s="158"/>
      <c r="AP117" s="158"/>
      <c r="AQ117" s="158"/>
      <c r="AR117" s="158"/>
    </row>
    <row r="118" spans="1:44" customFormat="1" ht="13.05" customHeight="1" x14ac:dyDescent="0.25">
      <c r="A118" s="157">
        <v>6</v>
      </c>
      <c r="B118" s="190" t="s">
        <v>91</v>
      </c>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58"/>
      <c r="AK118" s="158"/>
      <c r="AL118" s="158"/>
      <c r="AM118" s="158"/>
      <c r="AN118" s="158"/>
      <c r="AO118" s="158"/>
      <c r="AP118" s="158"/>
      <c r="AQ118" s="158"/>
      <c r="AR118" s="158"/>
    </row>
    <row r="119" spans="1:44" customFormat="1" ht="13.2" customHeight="1" x14ac:dyDescent="0.25">
      <c r="A119" s="157">
        <v>7</v>
      </c>
      <c r="B119" s="190" t="s">
        <v>92</v>
      </c>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58"/>
      <c r="AK119" s="158"/>
      <c r="AL119" s="158"/>
      <c r="AM119" s="158"/>
      <c r="AN119" s="158"/>
      <c r="AO119" s="158"/>
      <c r="AP119" s="158"/>
      <c r="AQ119" s="158"/>
      <c r="AR119" s="158"/>
    </row>
    <row r="120" spans="1:44" customFormat="1" ht="13.05" customHeight="1" x14ac:dyDescent="0.25">
      <c r="A120" s="157">
        <v>8</v>
      </c>
      <c r="B120" s="190" t="s">
        <v>93</v>
      </c>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58"/>
      <c r="AK120" s="158"/>
      <c r="AL120" s="158"/>
      <c r="AM120" s="158"/>
      <c r="AN120" s="158"/>
      <c r="AO120" s="158"/>
      <c r="AP120" s="158"/>
      <c r="AQ120" s="158"/>
      <c r="AR120" s="158"/>
    </row>
    <row r="121" spans="1:44" customFormat="1" ht="13.2" customHeight="1" x14ac:dyDescent="0.25">
      <c r="A121" s="157"/>
      <c r="B121" s="192"/>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58"/>
      <c r="AJ121" s="158"/>
      <c r="AK121" s="158"/>
      <c r="AL121" s="158"/>
      <c r="AM121" s="158"/>
      <c r="AN121" s="158"/>
      <c r="AO121" s="158"/>
      <c r="AP121" s="158"/>
      <c r="AQ121" s="158"/>
      <c r="AR121" s="158"/>
    </row>
    <row r="122" spans="1:44" ht="12.75" customHeight="1" x14ac:dyDescent="0.25">
      <c r="A122" s="9"/>
      <c r="B122" s="159"/>
      <c r="C122" s="159"/>
      <c r="D122" s="193"/>
      <c r="E122" s="193"/>
      <c r="F122" s="193"/>
      <c r="G122" s="193"/>
      <c r="H122" s="193"/>
      <c r="I122" s="193"/>
      <c r="J122" s="193"/>
      <c r="K122" s="193"/>
      <c r="L122" s="193"/>
      <c r="M122" s="193"/>
      <c r="N122" s="193"/>
      <c r="O122" s="193"/>
      <c r="P122" s="193"/>
      <c r="Q122" s="193"/>
      <c r="R122" s="193"/>
      <c r="S122" s="193"/>
      <c r="T122" s="193"/>
      <c r="U122" s="193"/>
      <c r="V122" s="9"/>
      <c r="W122" s="9"/>
      <c r="X122" s="9"/>
      <c r="Y122" s="147"/>
      <c r="Z122" s="9"/>
      <c r="AA122" s="9"/>
      <c r="AB122" s="9"/>
      <c r="AC122" s="9"/>
      <c r="AD122" s="9"/>
      <c r="AE122" s="9"/>
      <c r="AF122" s="9"/>
      <c r="AG122" s="9"/>
      <c r="AH122" s="9"/>
      <c r="AI122" s="147"/>
      <c r="AJ122" s="9"/>
      <c r="AK122" s="147"/>
      <c r="AL122" s="9"/>
      <c r="AM122" s="147"/>
      <c r="AN122" s="9"/>
      <c r="AO122" s="147"/>
      <c r="AP122" s="9"/>
      <c r="AQ122" s="9"/>
      <c r="AR122" s="160"/>
    </row>
    <row r="123" spans="1:44" ht="12.75" customHeight="1" x14ac:dyDescent="0.25">
      <c r="A123" s="161" t="s">
        <v>94</v>
      </c>
      <c r="B123" s="9"/>
      <c r="C123" s="9"/>
      <c r="D123" s="162"/>
      <c r="E123" s="163"/>
      <c r="F123" s="164"/>
      <c r="G123" s="165"/>
      <c r="H123" s="166"/>
      <c r="I123" s="162"/>
      <c r="J123" s="167"/>
      <c r="K123" s="168"/>
      <c r="L123" s="9"/>
      <c r="M123" s="169"/>
      <c r="N123" s="9"/>
      <c r="O123" s="169"/>
      <c r="P123" s="9"/>
      <c r="Q123" s="9"/>
      <c r="R123" s="9"/>
      <c r="S123" s="9"/>
      <c r="T123" s="9"/>
      <c r="U123" s="9"/>
      <c r="V123" s="9"/>
      <c r="W123" s="9"/>
      <c r="X123" s="9"/>
      <c r="Y123" s="9"/>
      <c r="Z123" s="9"/>
      <c r="AA123" s="9"/>
      <c r="AB123" s="9"/>
      <c r="AC123" s="9"/>
      <c r="AD123" s="9"/>
      <c r="AE123" s="9"/>
      <c r="AF123" s="9"/>
      <c r="AG123" s="9"/>
      <c r="AH123" s="9"/>
      <c r="AI123" s="147"/>
      <c r="AJ123" s="9"/>
      <c r="AK123" s="147"/>
      <c r="AL123" s="9"/>
      <c r="AM123" s="147"/>
      <c r="AN123" s="9"/>
      <c r="AO123" s="147"/>
      <c r="AP123" s="9"/>
      <c r="AQ123" s="9"/>
      <c r="AR123" s="160"/>
    </row>
    <row r="124" spans="1:44" ht="6" customHeight="1" x14ac:dyDescent="0.25">
      <c r="A124" s="170"/>
      <c r="B124" s="9"/>
      <c r="C124" s="9"/>
      <c r="D124" s="171"/>
      <c r="E124" s="172"/>
      <c r="F124" s="173"/>
      <c r="G124" s="174"/>
      <c r="H124" s="175"/>
      <c r="I124" s="176"/>
      <c r="J124" s="177"/>
      <c r="K124" s="168"/>
      <c r="L124" s="9"/>
      <c r="M124" s="169"/>
      <c r="N124" s="9"/>
      <c r="O124" s="169"/>
      <c r="P124" s="9"/>
      <c r="Q124" s="9"/>
      <c r="R124" s="9"/>
      <c r="S124" s="9"/>
      <c r="T124" s="9"/>
      <c r="U124" s="9"/>
      <c r="V124" s="9"/>
      <c r="W124" s="9"/>
      <c r="X124" s="9"/>
      <c r="Y124" s="9"/>
      <c r="Z124" s="9"/>
      <c r="AA124" s="9"/>
      <c r="AB124" s="9"/>
      <c r="AC124" s="9"/>
      <c r="AD124" s="9"/>
      <c r="AE124" s="9"/>
      <c r="AF124" s="9"/>
      <c r="AG124" s="9"/>
      <c r="AH124" s="9"/>
      <c r="AI124" s="147"/>
      <c r="AJ124" s="9"/>
      <c r="AK124" s="147"/>
      <c r="AL124" s="9"/>
      <c r="AM124" s="147"/>
      <c r="AN124" s="9"/>
      <c r="AO124" s="147"/>
      <c r="AP124" s="9"/>
      <c r="AQ124" s="9"/>
      <c r="AR124" s="160"/>
    </row>
    <row r="125" spans="1:44" ht="16.8" customHeight="1" x14ac:dyDescent="0.25">
      <c r="A125" s="189" t="s">
        <v>100</v>
      </c>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47"/>
      <c r="AJ125" s="9"/>
      <c r="AK125" s="147"/>
      <c r="AL125" s="9"/>
      <c r="AM125" s="147"/>
      <c r="AN125" s="9"/>
      <c r="AO125" s="147"/>
      <c r="AP125" s="9"/>
      <c r="AQ125" s="9"/>
      <c r="AR125" s="160"/>
    </row>
    <row r="126" spans="1:44" ht="15.6" customHeight="1" x14ac:dyDescent="0.25">
      <c r="A126" s="187" t="s">
        <v>95</v>
      </c>
      <c r="B126" s="188"/>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47"/>
      <c r="AJ126" s="9"/>
      <c r="AK126" s="147"/>
      <c r="AL126" s="9"/>
      <c r="AM126" s="147"/>
      <c r="AN126" s="9"/>
      <c r="AO126" s="147"/>
      <c r="AP126" s="9"/>
      <c r="AQ126" s="9"/>
      <c r="AR126" s="160"/>
    </row>
    <row r="127" spans="1:44" ht="13.05" customHeight="1" x14ac:dyDescent="0.25">
      <c r="A127" s="189" t="s">
        <v>96</v>
      </c>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89"/>
      <c r="AC127" s="189"/>
      <c r="AD127" s="189"/>
      <c r="AE127" s="189"/>
      <c r="AF127" s="189"/>
      <c r="AG127" s="189"/>
      <c r="AH127" s="189"/>
      <c r="AI127" s="147"/>
      <c r="AJ127" s="1"/>
      <c r="AK127" s="147"/>
      <c r="AL127" s="1"/>
      <c r="AM127" s="147"/>
      <c r="AN127" s="1"/>
      <c r="AO127" s="147"/>
      <c r="AP127" s="1"/>
      <c r="AQ127" s="1"/>
      <c r="AR127" s="160"/>
    </row>
    <row r="128" spans="1:44" ht="13.05" customHeight="1" x14ac:dyDescent="0.25">
      <c r="A128" s="189" t="s">
        <v>97</v>
      </c>
      <c r="B128" s="188"/>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
      <c r="AK128" s="147"/>
      <c r="AL128" s="1"/>
      <c r="AM128" s="147"/>
      <c r="AN128" s="1"/>
      <c r="AO128" s="147"/>
      <c r="AP128" s="1"/>
      <c r="AQ128" s="1"/>
      <c r="AR128" s="160"/>
    </row>
    <row r="129" spans="1:16162" s="185" customFormat="1" ht="27.6" customHeight="1" x14ac:dyDescent="0.25">
      <c r="A129" s="178" t="s">
        <v>98</v>
      </c>
      <c r="B129" s="179"/>
      <c r="C129" s="179"/>
      <c r="D129" s="180"/>
      <c r="E129" s="181"/>
      <c r="F129" s="180"/>
      <c r="G129" s="181"/>
      <c r="H129" s="180"/>
      <c r="I129" s="181"/>
      <c r="J129" s="182"/>
      <c r="K129" s="183"/>
      <c r="L129" s="184"/>
      <c r="M129" s="184"/>
      <c r="AR129" s="186"/>
    </row>
    <row r="130" spans="1:16162" s="9" customFormat="1" ht="14.4" customHeight="1" x14ac:dyDescent="0.25">
      <c r="A130" s="189" t="s">
        <v>99</v>
      </c>
      <c r="B130" s="189"/>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R130" s="111"/>
    </row>
    <row r="138" spans="1:16162" s="2" customFormat="1" x14ac:dyDescent="0.25">
      <c r="A138" s="1"/>
      <c r="B138" s="1"/>
      <c r="C138" s="1"/>
      <c r="E138" s="3"/>
      <c r="G138" s="3"/>
      <c r="I138" s="3"/>
      <c r="K138" s="3"/>
      <c r="M138" s="3"/>
      <c r="O138" s="3"/>
      <c r="Q138" s="3"/>
      <c r="S138" s="3"/>
      <c r="W138" s="3"/>
      <c r="Y138" s="3"/>
      <c r="AA138" s="3"/>
      <c r="AB138" s="3"/>
      <c r="AC138" s="3"/>
      <c r="AD138" s="3"/>
      <c r="AE138" s="3"/>
      <c r="AG138" s="3"/>
      <c r="AI138" s="3"/>
      <c r="AK138" s="3"/>
      <c r="AM138" s="3"/>
      <c r="AO138" s="3"/>
      <c r="AR138" s="8"/>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c r="JB138" s="1"/>
      <c r="JC138" s="1"/>
      <c r="JD138" s="1"/>
      <c r="JE138" s="1"/>
      <c r="JF138" s="1"/>
      <c r="JG138" s="1"/>
      <c r="JH138" s="1"/>
      <c r="JI138" s="1"/>
      <c r="JJ138" s="1"/>
      <c r="JK138" s="1"/>
      <c r="JL138" s="1"/>
      <c r="JM138" s="1"/>
      <c r="JN138" s="1"/>
      <c r="JO138" s="1"/>
      <c r="JP138" s="1"/>
      <c r="JQ138" s="1"/>
      <c r="JR138" s="1"/>
      <c r="JS138" s="1"/>
      <c r="JT138" s="1"/>
      <c r="JU138" s="1"/>
      <c r="JV138" s="1"/>
      <c r="JW138" s="1"/>
      <c r="JX138" s="1"/>
      <c r="JY138" s="1"/>
      <c r="JZ138" s="1"/>
      <c r="KA138" s="1"/>
      <c r="KB138" s="1"/>
      <c r="KC138" s="1"/>
      <c r="KD138" s="1"/>
      <c r="KE138" s="1"/>
      <c r="KF138" s="1"/>
      <c r="KG138" s="1"/>
      <c r="KH138" s="1"/>
      <c r="KI138" s="1"/>
      <c r="KJ138" s="1"/>
      <c r="KK138" s="1"/>
      <c r="KL138" s="1"/>
      <c r="KM138" s="1"/>
      <c r="KN138" s="1"/>
      <c r="KO138" s="1"/>
      <c r="KP138" s="1"/>
      <c r="KQ138" s="1"/>
      <c r="KR138" s="1"/>
      <c r="KS138" s="1"/>
      <c r="KT138" s="1"/>
      <c r="KU138" s="1"/>
      <c r="KV138" s="1"/>
      <c r="KW138" s="1"/>
      <c r="KX138" s="1"/>
      <c r="KY138" s="1"/>
      <c r="KZ138" s="1"/>
      <c r="LA138" s="1"/>
      <c r="LB138" s="1"/>
      <c r="LC138" s="1"/>
      <c r="LD138" s="1"/>
      <c r="LE138" s="1"/>
      <c r="LF138" s="1"/>
      <c r="LG138" s="1"/>
      <c r="LH138" s="1"/>
      <c r="LI138" s="1"/>
      <c r="LJ138" s="1"/>
      <c r="LK138" s="1"/>
      <c r="LL138" s="1"/>
      <c r="LM138" s="1"/>
      <c r="LN138" s="1"/>
      <c r="LO138" s="1"/>
      <c r="LP138" s="1"/>
      <c r="LQ138" s="1"/>
      <c r="LR138" s="1"/>
      <c r="LS138" s="1"/>
      <c r="LT138" s="1"/>
      <c r="LU138" s="1"/>
      <c r="LV138" s="1"/>
      <c r="LW138" s="1"/>
      <c r="LX138" s="1"/>
      <c r="LY138" s="1"/>
      <c r="LZ138" s="1"/>
      <c r="MA138" s="1"/>
      <c r="MB138" s="1"/>
      <c r="MC138" s="1"/>
      <c r="MD138" s="1"/>
      <c r="ME138" s="1"/>
      <c r="MF138" s="1"/>
      <c r="MG138" s="1"/>
      <c r="MH138" s="1"/>
      <c r="MI138" s="1"/>
      <c r="MJ138" s="1"/>
      <c r="MK138" s="1"/>
      <c r="ML138" s="1"/>
      <c r="MM138" s="1"/>
      <c r="MN138" s="1"/>
      <c r="MO138" s="1"/>
      <c r="MP138" s="1"/>
      <c r="MQ138" s="1"/>
      <c r="MR138" s="1"/>
      <c r="MS138" s="1"/>
      <c r="MT138" s="1"/>
      <c r="MU138" s="1"/>
      <c r="MV138" s="1"/>
      <c r="MW138" s="1"/>
      <c r="MX138" s="1"/>
      <c r="MY138" s="1"/>
      <c r="MZ138" s="1"/>
      <c r="NA138" s="1"/>
      <c r="NB138" s="1"/>
      <c r="NC138" s="1"/>
      <c r="ND138" s="1"/>
      <c r="NE138" s="1"/>
      <c r="NF138" s="1"/>
      <c r="NG138" s="1"/>
      <c r="NH138" s="1"/>
      <c r="NI138" s="1"/>
      <c r="NJ138" s="1"/>
      <c r="NK138" s="1"/>
      <c r="NL138" s="1"/>
      <c r="NM138" s="1"/>
      <c r="NN138" s="1"/>
      <c r="NO138" s="1"/>
      <c r="NP138" s="1"/>
      <c r="NQ138" s="1"/>
      <c r="NR138" s="1"/>
      <c r="NS138" s="1"/>
      <c r="NT138" s="1"/>
      <c r="NU138" s="1"/>
      <c r="NV138" s="1"/>
      <c r="NW138" s="1"/>
      <c r="NX138" s="1"/>
      <c r="NY138" s="1"/>
      <c r="NZ138" s="1"/>
      <c r="OA138" s="1"/>
      <c r="OB138" s="1"/>
      <c r="OC138" s="1"/>
      <c r="OD138" s="1"/>
      <c r="OE138" s="1"/>
      <c r="OF138" s="1"/>
      <c r="OG138" s="1"/>
      <c r="OH138" s="1"/>
      <c r="OI138" s="1"/>
      <c r="OJ138" s="1"/>
      <c r="OK138" s="1"/>
      <c r="OL138" s="1"/>
      <c r="OM138" s="1"/>
      <c r="ON138" s="1"/>
      <c r="OO138" s="1"/>
      <c r="OP138" s="1"/>
      <c r="OQ138" s="1"/>
      <c r="OR138" s="1"/>
      <c r="OS138" s="1"/>
      <c r="OT138" s="1"/>
      <c r="OU138" s="1"/>
      <c r="OV138" s="1"/>
      <c r="OW138" s="1"/>
      <c r="OX138" s="1"/>
      <c r="OY138" s="1"/>
      <c r="OZ138" s="1"/>
      <c r="PA138" s="1"/>
      <c r="PB138" s="1"/>
      <c r="PC138" s="1"/>
      <c r="PD138" s="1"/>
      <c r="PE138" s="1"/>
      <c r="PF138" s="1"/>
      <c r="PG138" s="1"/>
      <c r="PH138" s="1"/>
      <c r="PI138" s="1"/>
      <c r="PJ138" s="1"/>
      <c r="PK138" s="1"/>
      <c r="PL138" s="1"/>
      <c r="PM138" s="1"/>
      <c r="PN138" s="1"/>
      <c r="PO138" s="1"/>
      <c r="PP138" s="1"/>
      <c r="PQ138" s="1"/>
      <c r="PR138" s="1"/>
      <c r="PS138" s="1"/>
      <c r="PT138" s="1"/>
      <c r="PU138" s="1"/>
      <c r="PV138" s="1"/>
      <c r="PW138" s="1"/>
      <c r="PX138" s="1"/>
      <c r="PY138" s="1"/>
      <c r="PZ138" s="1"/>
      <c r="QA138" s="1"/>
      <c r="QB138" s="1"/>
      <c r="QC138" s="1"/>
      <c r="QD138" s="1"/>
      <c r="QE138" s="1"/>
      <c r="QF138" s="1"/>
      <c r="QG138" s="1"/>
      <c r="QH138" s="1"/>
      <c r="QI138" s="1"/>
      <c r="QJ138" s="1"/>
      <c r="QK138" s="1"/>
      <c r="QL138" s="1"/>
      <c r="QM138" s="1"/>
      <c r="QN138" s="1"/>
      <c r="QO138" s="1"/>
      <c r="QP138" s="1"/>
      <c r="QQ138" s="1"/>
      <c r="QR138" s="1"/>
      <c r="QS138" s="1"/>
      <c r="QT138" s="1"/>
      <c r="QU138" s="1"/>
      <c r="QV138" s="1"/>
      <c r="QW138" s="1"/>
      <c r="QX138" s="1"/>
      <c r="QY138" s="1"/>
      <c r="QZ138" s="1"/>
      <c r="RA138" s="1"/>
      <c r="RB138" s="1"/>
      <c r="RC138" s="1"/>
      <c r="RD138" s="1"/>
      <c r="RE138" s="1"/>
      <c r="RF138" s="1"/>
      <c r="RG138" s="1"/>
      <c r="RH138" s="1"/>
      <c r="RI138" s="1"/>
      <c r="RJ138" s="1"/>
      <c r="RK138" s="1"/>
      <c r="RL138" s="1"/>
      <c r="RM138" s="1"/>
      <c r="RN138" s="1"/>
      <c r="RO138" s="1"/>
      <c r="RP138" s="1"/>
      <c r="RQ138" s="1"/>
      <c r="RR138" s="1"/>
      <c r="RS138" s="1"/>
      <c r="RT138" s="1"/>
      <c r="RU138" s="1"/>
      <c r="RV138" s="1"/>
      <c r="RW138" s="1"/>
      <c r="RX138" s="1"/>
      <c r="RY138" s="1"/>
      <c r="RZ138" s="1"/>
      <c r="SA138" s="1"/>
      <c r="SB138" s="1"/>
      <c r="SC138" s="1"/>
      <c r="SD138" s="1"/>
      <c r="SE138" s="1"/>
      <c r="SF138" s="1"/>
      <c r="SG138" s="1"/>
      <c r="SH138" s="1"/>
      <c r="SI138" s="1"/>
      <c r="SJ138" s="1"/>
      <c r="SK138" s="1"/>
      <c r="SL138" s="1"/>
      <c r="SM138" s="1"/>
      <c r="SN138" s="1"/>
      <c r="SO138" s="1"/>
      <c r="SP138" s="1"/>
      <c r="SQ138" s="1"/>
      <c r="SR138" s="1"/>
      <c r="SS138" s="1"/>
      <c r="ST138" s="1"/>
      <c r="SU138" s="1"/>
      <c r="SV138" s="1"/>
      <c r="SW138" s="1"/>
      <c r="SX138" s="1"/>
      <c r="SY138" s="1"/>
      <c r="SZ138" s="1"/>
      <c r="TA138" s="1"/>
      <c r="TB138" s="1"/>
      <c r="TC138" s="1"/>
      <c r="TD138" s="1"/>
      <c r="TE138" s="1"/>
      <c r="TF138" s="1"/>
      <c r="TG138" s="1"/>
      <c r="TH138" s="1"/>
      <c r="TI138" s="1"/>
      <c r="TJ138" s="1"/>
      <c r="TK138" s="1"/>
      <c r="TL138" s="1"/>
      <c r="TM138" s="1"/>
      <c r="TN138" s="1"/>
      <c r="TO138" s="1"/>
      <c r="TP138" s="1"/>
      <c r="TQ138" s="1"/>
      <c r="TR138" s="1"/>
      <c r="TS138" s="1"/>
      <c r="TT138" s="1"/>
      <c r="TU138" s="1"/>
      <c r="TV138" s="1"/>
      <c r="TW138" s="1"/>
      <c r="TX138" s="1"/>
      <c r="TY138" s="1"/>
      <c r="TZ138" s="1"/>
      <c r="UA138" s="1"/>
      <c r="UB138" s="1"/>
      <c r="UC138" s="1"/>
      <c r="UD138" s="1"/>
      <c r="UE138" s="1"/>
      <c r="UF138" s="1"/>
      <c r="UG138" s="1"/>
      <c r="UH138" s="1"/>
      <c r="UI138" s="1"/>
      <c r="UJ138" s="1"/>
      <c r="UK138" s="1"/>
      <c r="UL138" s="1"/>
      <c r="UM138" s="1"/>
      <c r="UN138" s="1"/>
      <c r="UO138" s="1"/>
      <c r="UP138" s="1"/>
      <c r="UQ138" s="1"/>
      <c r="UR138" s="1"/>
      <c r="US138" s="1"/>
      <c r="UT138" s="1"/>
      <c r="UU138" s="1"/>
      <c r="UV138" s="1"/>
      <c r="UW138" s="1"/>
      <c r="UX138" s="1"/>
      <c r="UY138" s="1"/>
      <c r="UZ138" s="1"/>
      <c r="VA138" s="1"/>
      <c r="VB138" s="1"/>
      <c r="VC138" s="1"/>
      <c r="VD138" s="1"/>
      <c r="VE138" s="1"/>
      <c r="VF138" s="1"/>
      <c r="VG138" s="1"/>
      <c r="VH138" s="1"/>
      <c r="VI138" s="1"/>
      <c r="VJ138" s="1"/>
      <c r="VK138" s="1"/>
      <c r="VL138" s="1"/>
      <c r="VM138" s="1"/>
      <c r="VN138" s="1"/>
      <c r="VO138" s="1"/>
      <c r="VP138" s="1"/>
      <c r="VQ138" s="1"/>
      <c r="VR138" s="1"/>
      <c r="VS138" s="1"/>
      <c r="VT138" s="1"/>
      <c r="VU138" s="1"/>
      <c r="VV138" s="1"/>
      <c r="VW138" s="1"/>
      <c r="VX138" s="1"/>
      <c r="VY138" s="1"/>
      <c r="VZ138" s="1"/>
      <c r="WA138" s="1"/>
      <c r="WB138" s="1"/>
      <c r="WC138" s="1"/>
      <c r="WD138" s="1"/>
      <c r="WE138" s="1"/>
      <c r="WF138" s="1"/>
      <c r="WG138" s="1"/>
      <c r="WH138" s="1"/>
      <c r="WI138" s="1"/>
      <c r="WJ138" s="1"/>
      <c r="WK138" s="1"/>
      <c r="WL138" s="1"/>
      <c r="WM138" s="1"/>
      <c r="WN138" s="1"/>
      <c r="WO138" s="1"/>
      <c r="WP138" s="1"/>
      <c r="WQ138" s="1"/>
      <c r="WR138" s="1"/>
      <c r="WS138" s="1"/>
      <c r="WT138" s="1"/>
      <c r="WU138" s="1"/>
      <c r="WV138" s="1"/>
      <c r="WW138" s="1"/>
      <c r="WX138" s="1"/>
      <c r="WY138" s="1"/>
      <c r="WZ138" s="1"/>
      <c r="XA138" s="1"/>
      <c r="XB138" s="1"/>
      <c r="XC138" s="1"/>
      <c r="XD138" s="1"/>
      <c r="XE138" s="1"/>
      <c r="XF138" s="1"/>
      <c r="XG138" s="1"/>
      <c r="XH138" s="1"/>
      <c r="XI138" s="1"/>
      <c r="XJ138" s="1"/>
      <c r="XK138" s="1"/>
      <c r="XL138" s="1"/>
      <c r="XM138" s="1"/>
      <c r="XN138" s="1"/>
      <c r="XO138" s="1"/>
      <c r="XP138" s="1"/>
      <c r="XQ138" s="1"/>
      <c r="XR138" s="1"/>
      <c r="XS138" s="1"/>
      <c r="XT138" s="1"/>
      <c r="XU138" s="1"/>
      <c r="XV138" s="1"/>
      <c r="XW138" s="1"/>
      <c r="XX138" s="1"/>
      <c r="XY138" s="1"/>
      <c r="XZ138" s="1"/>
      <c r="YA138" s="1"/>
      <c r="YB138" s="1"/>
      <c r="YC138" s="1"/>
      <c r="YD138" s="1"/>
      <c r="YE138" s="1"/>
      <c r="YF138" s="1"/>
      <c r="YG138" s="1"/>
      <c r="YH138" s="1"/>
      <c r="YI138" s="1"/>
      <c r="YJ138" s="1"/>
      <c r="YK138" s="1"/>
      <c r="YL138" s="1"/>
      <c r="YM138" s="1"/>
      <c r="YN138" s="1"/>
      <c r="YO138" s="1"/>
      <c r="YP138" s="1"/>
      <c r="YQ138" s="1"/>
      <c r="YR138" s="1"/>
      <c r="YS138" s="1"/>
      <c r="YT138" s="1"/>
      <c r="YU138" s="1"/>
      <c r="YV138" s="1"/>
      <c r="YW138" s="1"/>
      <c r="YX138" s="1"/>
      <c r="YY138" s="1"/>
      <c r="YZ138" s="1"/>
      <c r="ZA138" s="1"/>
      <c r="ZB138" s="1"/>
      <c r="ZC138" s="1"/>
      <c r="ZD138" s="1"/>
      <c r="ZE138" s="1"/>
      <c r="ZF138" s="1"/>
      <c r="ZG138" s="1"/>
      <c r="ZH138" s="1"/>
      <c r="ZI138" s="1"/>
      <c r="ZJ138" s="1"/>
      <c r="ZK138" s="1"/>
      <c r="ZL138" s="1"/>
      <c r="ZM138" s="1"/>
      <c r="ZN138" s="1"/>
      <c r="ZO138" s="1"/>
      <c r="ZP138" s="1"/>
      <c r="ZQ138" s="1"/>
      <c r="ZR138" s="1"/>
      <c r="ZS138" s="1"/>
      <c r="ZT138" s="1"/>
      <c r="ZU138" s="1"/>
      <c r="ZV138" s="1"/>
      <c r="ZW138" s="1"/>
      <c r="ZX138" s="1"/>
      <c r="ZY138" s="1"/>
      <c r="ZZ138" s="1"/>
      <c r="AAA138" s="1"/>
      <c r="AAB138" s="1"/>
      <c r="AAC138" s="1"/>
      <c r="AAD138" s="1"/>
      <c r="AAE138" s="1"/>
      <c r="AAF138" s="1"/>
      <c r="AAG138" s="1"/>
      <c r="AAH138" s="1"/>
      <c r="AAI138" s="1"/>
      <c r="AAJ138" s="1"/>
      <c r="AAK138" s="1"/>
      <c r="AAL138" s="1"/>
      <c r="AAM138" s="1"/>
      <c r="AAN138" s="1"/>
      <c r="AAO138" s="1"/>
      <c r="AAP138" s="1"/>
      <c r="AAQ138" s="1"/>
      <c r="AAR138" s="1"/>
      <c r="AAS138" s="1"/>
      <c r="AAT138" s="1"/>
      <c r="AAU138" s="1"/>
      <c r="AAV138" s="1"/>
      <c r="AAW138" s="1"/>
      <c r="AAX138" s="1"/>
      <c r="AAY138" s="1"/>
      <c r="AAZ138" s="1"/>
      <c r="ABA138" s="1"/>
      <c r="ABB138" s="1"/>
      <c r="ABC138" s="1"/>
      <c r="ABD138" s="1"/>
      <c r="ABE138" s="1"/>
      <c r="ABF138" s="1"/>
      <c r="ABG138" s="1"/>
      <c r="ABH138" s="1"/>
      <c r="ABI138" s="1"/>
      <c r="ABJ138" s="1"/>
      <c r="ABK138" s="1"/>
      <c r="ABL138" s="1"/>
      <c r="ABM138" s="1"/>
      <c r="ABN138" s="1"/>
      <c r="ABO138" s="1"/>
      <c r="ABP138" s="1"/>
      <c r="ABQ138" s="1"/>
      <c r="ABR138" s="1"/>
      <c r="ABS138" s="1"/>
      <c r="ABT138" s="1"/>
      <c r="ABU138" s="1"/>
      <c r="ABV138" s="1"/>
      <c r="ABW138" s="1"/>
      <c r="ABX138" s="1"/>
      <c r="ABY138" s="1"/>
      <c r="ABZ138" s="1"/>
      <c r="ACA138" s="1"/>
      <c r="ACB138" s="1"/>
      <c r="ACC138" s="1"/>
      <c r="ACD138" s="1"/>
      <c r="ACE138" s="1"/>
      <c r="ACF138" s="1"/>
      <c r="ACG138" s="1"/>
      <c r="ACH138" s="1"/>
      <c r="ACI138" s="1"/>
      <c r="ACJ138" s="1"/>
      <c r="ACK138" s="1"/>
      <c r="ACL138" s="1"/>
      <c r="ACM138" s="1"/>
      <c r="ACN138" s="1"/>
      <c r="ACO138" s="1"/>
      <c r="ACP138" s="1"/>
      <c r="ACQ138" s="1"/>
      <c r="ACR138" s="1"/>
      <c r="ACS138" s="1"/>
      <c r="ACT138" s="1"/>
      <c r="ACU138" s="1"/>
      <c r="ACV138" s="1"/>
      <c r="ACW138" s="1"/>
      <c r="ACX138" s="1"/>
      <c r="ACY138" s="1"/>
      <c r="ACZ138" s="1"/>
      <c r="ADA138" s="1"/>
      <c r="ADB138" s="1"/>
      <c r="ADC138" s="1"/>
      <c r="ADD138" s="1"/>
      <c r="ADE138" s="1"/>
      <c r="ADF138" s="1"/>
      <c r="ADG138" s="1"/>
      <c r="ADH138" s="1"/>
      <c r="ADI138" s="1"/>
      <c r="ADJ138" s="1"/>
      <c r="ADK138" s="1"/>
      <c r="ADL138" s="1"/>
      <c r="ADM138" s="1"/>
      <c r="ADN138" s="1"/>
      <c r="ADO138" s="1"/>
      <c r="ADP138" s="1"/>
      <c r="ADQ138" s="1"/>
      <c r="ADR138" s="1"/>
      <c r="ADS138" s="1"/>
      <c r="ADT138" s="1"/>
      <c r="ADU138" s="1"/>
      <c r="ADV138" s="1"/>
      <c r="ADW138" s="1"/>
      <c r="ADX138" s="1"/>
      <c r="ADY138" s="1"/>
      <c r="ADZ138" s="1"/>
      <c r="AEA138" s="1"/>
      <c r="AEB138" s="1"/>
      <c r="AEC138" s="1"/>
      <c r="AED138" s="1"/>
      <c r="AEE138" s="1"/>
      <c r="AEF138" s="1"/>
      <c r="AEG138" s="1"/>
      <c r="AEH138" s="1"/>
      <c r="AEI138" s="1"/>
      <c r="AEJ138" s="1"/>
      <c r="AEK138" s="1"/>
      <c r="AEL138" s="1"/>
      <c r="AEM138" s="1"/>
      <c r="AEN138" s="1"/>
      <c r="AEO138" s="1"/>
      <c r="AEP138" s="1"/>
      <c r="AEQ138" s="1"/>
      <c r="AER138" s="1"/>
      <c r="AES138" s="1"/>
      <c r="AET138" s="1"/>
      <c r="AEU138" s="1"/>
      <c r="AEV138" s="1"/>
      <c r="AEW138" s="1"/>
      <c r="AEX138" s="1"/>
      <c r="AEY138" s="1"/>
      <c r="AEZ138" s="1"/>
      <c r="AFA138" s="1"/>
      <c r="AFB138" s="1"/>
      <c r="AFC138" s="1"/>
      <c r="AFD138" s="1"/>
      <c r="AFE138" s="1"/>
      <c r="AFF138" s="1"/>
      <c r="AFG138" s="1"/>
      <c r="AFH138" s="1"/>
      <c r="AFI138" s="1"/>
      <c r="AFJ138" s="1"/>
      <c r="AFK138" s="1"/>
      <c r="AFL138" s="1"/>
      <c r="AFM138" s="1"/>
      <c r="AFN138" s="1"/>
      <c r="AFO138" s="1"/>
      <c r="AFP138" s="1"/>
      <c r="AFQ138" s="1"/>
      <c r="AFR138" s="1"/>
      <c r="AFS138" s="1"/>
      <c r="AFT138" s="1"/>
      <c r="AFU138" s="1"/>
      <c r="AFV138" s="1"/>
      <c r="AFW138" s="1"/>
      <c r="AFX138" s="1"/>
      <c r="AFY138" s="1"/>
      <c r="AFZ138" s="1"/>
      <c r="AGA138" s="1"/>
      <c r="AGB138" s="1"/>
      <c r="AGC138" s="1"/>
      <c r="AGD138" s="1"/>
      <c r="AGE138" s="1"/>
      <c r="AGF138" s="1"/>
      <c r="AGG138" s="1"/>
      <c r="AGH138" s="1"/>
      <c r="AGI138" s="1"/>
      <c r="AGJ138" s="1"/>
      <c r="AGK138" s="1"/>
      <c r="AGL138" s="1"/>
      <c r="AGM138" s="1"/>
      <c r="AGN138" s="1"/>
      <c r="AGO138" s="1"/>
      <c r="AGP138" s="1"/>
      <c r="AGQ138" s="1"/>
      <c r="AGR138" s="1"/>
      <c r="AGS138" s="1"/>
      <c r="AGT138" s="1"/>
      <c r="AGU138" s="1"/>
      <c r="AGV138" s="1"/>
      <c r="AGW138" s="1"/>
      <c r="AGX138" s="1"/>
      <c r="AGY138" s="1"/>
      <c r="AGZ138" s="1"/>
      <c r="AHA138" s="1"/>
      <c r="AHB138" s="1"/>
      <c r="AHC138" s="1"/>
      <c r="AHD138" s="1"/>
      <c r="AHE138" s="1"/>
      <c r="AHF138" s="1"/>
      <c r="AHG138" s="1"/>
      <c r="AHH138" s="1"/>
      <c r="AHI138" s="1"/>
      <c r="AHJ138" s="1"/>
      <c r="AHK138" s="1"/>
      <c r="AHL138" s="1"/>
      <c r="AHM138" s="1"/>
      <c r="AHN138" s="1"/>
      <c r="AHO138" s="1"/>
      <c r="AHP138" s="1"/>
      <c r="AHQ138" s="1"/>
      <c r="AHR138" s="1"/>
      <c r="AHS138" s="1"/>
      <c r="AHT138" s="1"/>
      <c r="AHU138" s="1"/>
      <c r="AHV138" s="1"/>
      <c r="AHW138" s="1"/>
      <c r="AHX138" s="1"/>
      <c r="AHY138" s="1"/>
      <c r="AHZ138" s="1"/>
      <c r="AIA138" s="1"/>
      <c r="AIB138" s="1"/>
      <c r="AIC138" s="1"/>
      <c r="AID138" s="1"/>
      <c r="AIE138" s="1"/>
      <c r="AIF138" s="1"/>
      <c r="AIG138" s="1"/>
      <c r="AIH138" s="1"/>
      <c r="AII138" s="1"/>
      <c r="AIJ138" s="1"/>
      <c r="AIK138" s="1"/>
      <c r="AIL138" s="1"/>
      <c r="AIM138" s="1"/>
      <c r="AIN138" s="1"/>
      <c r="AIO138" s="1"/>
      <c r="AIP138" s="1"/>
      <c r="AIQ138" s="1"/>
      <c r="AIR138" s="1"/>
      <c r="AIS138" s="1"/>
      <c r="AIT138" s="1"/>
      <c r="AIU138" s="1"/>
      <c r="AIV138" s="1"/>
      <c r="AIW138" s="1"/>
      <c r="AIX138" s="1"/>
      <c r="AIY138" s="1"/>
      <c r="AIZ138" s="1"/>
      <c r="AJA138" s="1"/>
      <c r="AJB138" s="1"/>
      <c r="AJC138" s="1"/>
      <c r="AJD138" s="1"/>
      <c r="AJE138" s="1"/>
      <c r="AJF138" s="1"/>
      <c r="AJG138" s="1"/>
      <c r="AJH138" s="1"/>
      <c r="AJI138" s="1"/>
      <c r="AJJ138" s="1"/>
      <c r="AJK138" s="1"/>
      <c r="AJL138" s="1"/>
      <c r="AJM138" s="1"/>
      <c r="AJN138" s="1"/>
      <c r="AJO138" s="1"/>
      <c r="AJP138" s="1"/>
      <c r="AJQ138" s="1"/>
      <c r="AJR138" s="1"/>
      <c r="AJS138" s="1"/>
      <c r="AJT138" s="1"/>
      <c r="AJU138" s="1"/>
      <c r="AJV138" s="1"/>
      <c r="AJW138" s="1"/>
      <c r="AJX138" s="1"/>
      <c r="AJY138" s="1"/>
      <c r="AJZ138" s="1"/>
      <c r="AKA138" s="1"/>
      <c r="AKB138" s="1"/>
      <c r="AKC138" s="1"/>
      <c r="AKD138" s="1"/>
      <c r="AKE138" s="1"/>
      <c r="AKF138" s="1"/>
      <c r="AKG138" s="1"/>
      <c r="AKH138" s="1"/>
      <c r="AKI138" s="1"/>
      <c r="AKJ138" s="1"/>
      <c r="AKK138" s="1"/>
      <c r="AKL138" s="1"/>
      <c r="AKM138" s="1"/>
      <c r="AKN138" s="1"/>
      <c r="AKO138" s="1"/>
      <c r="AKP138" s="1"/>
      <c r="AKQ138" s="1"/>
      <c r="AKR138" s="1"/>
      <c r="AKS138" s="1"/>
      <c r="AKT138" s="1"/>
      <c r="AKU138" s="1"/>
      <c r="AKV138" s="1"/>
      <c r="AKW138" s="1"/>
      <c r="AKX138" s="1"/>
      <c r="AKY138" s="1"/>
      <c r="AKZ138" s="1"/>
      <c r="ALA138" s="1"/>
      <c r="ALB138" s="1"/>
      <c r="ALC138" s="1"/>
      <c r="ALD138" s="1"/>
      <c r="ALE138" s="1"/>
      <c r="ALF138" s="1"/>
      <c r="ALG138" s="1"/>
      <c r="ALH138" s="1"/>
      <c r="ALI138" s="1"/>
      <c r="ALJ138" s="1"/>
      <c r="ALK138" s="1"/>
      <c r="ALL138" s="1"/>
      <c r="ALM138" s="1"/>
      <c r="ALN138" s="1"/>
      <c r="ALO138" s="1"/>
      <c r="ALP138" s="1"/>
      <c r="ALQ138" s="1"/>
      <c r="ALR138" s="1"/>
      <c r="ALS138" s="1"/>
      <c r="ALT138" s="1"/>
      <c r="ALU138" s="1"/>
      <c r="ALV138" s="1"/>
      <c r="ALW138" s="1"/>
      <c r="ALX138" s="1"/>
      <c r="ALY138" s="1"/>
      <c r="ALZ138" s="1"/>
      <c r="AMA138" s="1"/>
      <c r="AMB138" s="1"/>
      <c r="AMC138" s="1"/>
      <c r="AMD138" s="1"/>
      <c r="AME138" s="1"/>
      <c r="AMF138" s="1"/>
      <c r="AMG138" s="1"/>
      <c r="AMH138" s="1"/>
      <c r="AMI138" s="1"/>
      <c r="AMJ138" s="1"/>
      <c r="AMK138" s="1"/>
      <c r="AML138" s="1"/>
      <c r="AMM138" s="1"/>
      <c r="AMN138" s="1"/>
      <c r="AMO138" s="1"/>
      <c r="AMP138" s="1"/>
      <c r="AMQ138" s="1"/>
      <c r="AMR138" s="1"/>
      <c r="AMS138" s="1"/>
      <c r="AMT138" s="1"/>
      <c r="AMU138" s="1"/>
      <c r="AMV138" s="1"/>
      <c r="AMW138" s="1"/>
      <c r="AMX138" s="1"/>
      <c r="AMY138" s="1"/>
      <c r="AMZ138" s="1"/>
      <c r="ANA138" s="1"/>
      <c r="ANB138" s="1"/>
      <c r="ANC138" s="1"/>
      <c r="AND138" s="1"/>
      <c r="ANE138" s="1"/>
      <c r="ANF138" s="1"/>
      <c r="ANG138" s="1"/>
      <c r="ANH138" s="1"/>
      <c r="ANI138" s="1"/>
      <c r="ANJ138" s="1"/>
      <c r="ANK138" s="1"/>
      <c r="ANL138" s="1"/>
      <c r="ANM138" s="1"/>
      <c r="ANN138" s="1"/>
      <c r="ANO138" s="1"/>
      <c r="ANP138" s="1"/>
      <c r="ANQ138" s="1"/>
      <c r="ANR138" s="1"/>
      <c r="ANS138" s="1"/>
      <c r="ANT138" s="1"/>
      <c r="ANU138" s="1"/>
      <c r="ANV138" s="1"/>
      <c r="ANW138" s="1"/>
      <c r="ANX138" s="1"/>
      <c r="ANY138" s="1"/>
      <c r="ANZ138" s="1"/>
      <c r="AOA138" s="1"/>
      <c r="AOB138" s="1"/>
      <c r="AOC138" s="1"/>
      <c r="AOD138" s="1"/>
      <c r="AOE138" s="1"/>
      <c r="AOF138" s="1"/>
      <c r="AOG138" s="1"/>
      <c r="AOH138" s="1"/>
      <c r="AOI138" s="1"/>
      <c r="AOJ138" s="1"/>
      <c r="AOK138" s="1"/>
      <c r="AOL138" s="1"/>
      <c r="AOM138" s="1"/>
      <c r="AON138" s="1"/>
      <c r="AOO138" s="1"/>
      <c r="AOP138" s="1"/>
      <c r="AOQ138" s="1"/>
      <c r="AOR138" s="1"/>
      <c r="AOS138" s="1"/>
      <c r="AOT138" s="1"/>
      <c r="AOU138" s="1"/>
      <c r="AOV138" s="1"/>
      <c r="AOW138" s="1"/>
      <c r="AOX138" s="1"/>
      <c r="AOY138" s="1"/>
      <c r="AOZ138" s="1"/>
      <c r="APA138" s="1"/>
      <c r="APB138" s="1"/>
      <c r="APC138" s="1"/>
      <c r="APD138" s="1"/>
      <c r="APE138" s="1"/>
      <c r="APF138" s="1"/>
      <c r="APG138" s="1"/>
      <c r="APH138" s="1"/>
      <c r="API138" s="1"/>
      <c r="APJ138" s="1"/>
      <c r="APK138" s="1"/>
      <c r="APL138" s="1"/>
      <c r="APM138" s="1"/>
      <c r="APN138" s="1"/>
      <c r="APO138" s="1"/>
      <c r="APP138" s="1"/>
      <c r="APQ138" s="1"/>
      <c r="APR138" s="1"/>
      <c r="APS138" s="1"/>
      <c r="APT138" s="1"/>
      <c r="APU138" s="1"/>
      <c r="APV138" s="1"/>
      <c r="APW138" s="1"/>
      <c r="APX138" s="1"/>
      <c r="APY138" s="1"/>
      <c r="APZ138" s="1"/>
      <c r="AQA138" s="1"/>
      <c r="AQB138" s="1"/>
      <c r="AQC138" s="1"/>
      <c r="AQD138" s="1"/>
      <c r="AQE138" s="1"/>
      <c r="AQF138" s="1"/>
      <c r="AQG138" s="1"/>
      <c r="AQH138" s="1"/>
      <c r="AQI138" s="1"/>
      <c r="AQJ138" s="1"/>
      <c r="AQK138" s="1"/>
      <c r="AQL138" s="1"/>
      <c r="AQM138" s="1"/>
      <c r="AQN138" s="1"/>
      <c r="AQO138" s="1"/>
      <c r="AQP138" s="1"/>
      <c r="AQQ138" s="1"/>
      <c r="AQR138" s="1"/>
      <c r="AQS138" s="1"/>
      <c r="AQT138" s="1"/>
      <c r="AQU138" s="1"/>
      <c r="AQV138" s="1"/>
      <c r="AQW138" s="1"/>
      <c r="AQX138" s="1"/>
      <c r="AQY138" s="1"/>
      <c r="AQZ138" s="1"/>
      <c r="ARA138" s="1"/>
      <c r="ARB138" s="1"/>
      <c r="ARC138" s="1"/>
      <c r="ARD138" s="1"/>
      <c r="ARE138" s="1"/>
      <c r="ARF138" s="1"/>
      <c r="ARG138" s="1"/>
      <c r="ARH138" s="1"/>
      <c r="ARI138" s="1"/>
      <c r="ARJ138" s="1"/>
      <c r="ARK138" s="1"/>
      <c r="ARL138" s="1"/>
      <c r="ARM138" s="1"/>
      <c r="ARN138" s="1"/>
      <c r="ARO138" s="1"/>
      <c r="ARP138" s="1"/>
      <c r="ARQ138" s="1"/>
      <c r="ARR138" s="1"/>
      <c r="ARS138" s="1"/>
      <c r="ART138" s="1"/>
      <c r="ARU138" s="1"/>
      <c r="ARV138" s="1"/>
      <c r="ARW138" s="1"/>
      <c r="ARX138" s="1"/>
      <c r="ARY138" s="1"/>
      <c r="ARZ138" s="1"/>
      <c r="ASA138" s="1"/>
      <c r="ASB138" s="1"/>
      <c r="ASC138" s="1"/>
      <c r="ASD138" s="1"/>
      <c r="ASE138" s="1"/>
      <c r="ASF138" s="1"/>
      <c r="ASG138" s="1"/>
      <c r="ASH138" s="1"/>
      <c r="ASI138" s="1"/>
      <c r="ASJ138" s="1"/>
      <c r="ASK138" s="1"/>
      <c r="ASL138" s="1"/>
      <c r="ASM138" s="1"/>
      <c r="ASN138" s="1"/>
      <c r="ASO138" s="1"/>
      <c r="ASP138" s="1"/>
      <c r="ASQ138" s="1"/>
      <c r="ASR138" s="1"/>
      <c r="ASS138" s="1"/>
      <c r="AST138" s="1"/>
      <c r="ASU138" s="1"/>
      <c r="ASV138" s="1"/>
      <c r="ASW138" s="1"/>
      <c r="ASX138" s="1"/>
      <c r="ASY138" s="1"/>
      <c r="ASZ138" s="1"/>
      <c r="ATA138" s="1"/>
      <c r="ATB138" s="1"/>
      <c r="ATC138" s="1"/>
      <c r="ATD138" s="1"/>
      <c r="ATE138" s="1"/>
      <c r="ATF138" s="1"/>
      <c r="ATG138" s="1"/>
      <c r="ATH138" s="1"/>
      <c r="ATI138" s="1"/>
      <c r="ATJ138" s="1"/>
      <c r="ATK138" s="1"/>
      <c r="ATL138" s="1"/>
      <c r="ATM138" s="1"/>
      <c r="ATN138" s="1"/>
      <c r="ATO138" s="1"/>
      <c r="ATP138" s="1"/>
      <c r="ATQ138" s="1"/>
      <c r="ATR138" s="1"/>
      <c r="ATS138" s="1"/>
      <c r="ATT138" s="1"/>
      <c r="ATU138" s="1"/>
      <c r="ATV138" s="1"/>
      <c r="ATW138" s="1"/>
      <c r="ATX138" s="1"/>
      <c r="ATY138" s="1"/>
      <c r="ATZ138" s="1"/>
      <c r="AUA138" s="1"/>
      <c r="AUB138" s="1"/>
      <c r="AUC138" s="1"/>
      <c r="AUD138" s="1"/>
      <c r="AUE138" s="1"/>
      <c r="AUF138" s="1"/>
      <c r="AUG138" s="1"/>
      <c r="AUH138" s="1"/>
      <c r="AUI138" s="1"/>
      <c r="AUJ138" s="1"/>
      <c r="AUK138" s="1"/>
      <c r="AUL138" s="1"/>
      <c r="AUM138" s="1"/>
      <c r="AUN138" s="1"/>
      <c r="AUO138" s="1"/>
      <c r="AUP138" s="1"/>
      <c r="AUQ138" s="1"/>
      <c r="AUR138" s="1"/>
      <c r="AUS138" s="1"/>
      <c r="AUT138" s="1"/>
      <c r="AUU138" s="1"/>
      <c r="AUV138" s="1"/>
      <c r="AUW138" s="1"/>
      <c r="AUX138" s="1"/>
      <c r="AUY138" s="1"/>
      <c r="AUZ138" s="1"/>
      <c r="AVA138" s="1"/>
      <c r="AVB138" s="1"/>
      <c r="AVC138" s="1"/>
      <c r="AVD138" s="1"/>
      <c r="AVE138" s="1"/>
      <c r="AVF138" s="1"/>
      <c r="AVG138" s="1"/>
      <c r="AVH138" s="1"/>
      <c r="AVI138" s="1"/>
      <c r="AVJ138" s="1"/>
      <c r="AVK138" s="1"/>
      <c r="AVL138" s="1"/>
      <c r="AVM138" s="1"/>
      <c r="AVN138" s="1"/>
      <c r="AVO138" s="1"/>
      <c r="AVP138" s="1"/>
      <c r="AVQ138" s="1"/>
      <c r="AVR138" s="1"/>
      <c r="AVS138" s="1"/>
      <c r="AVT138" s="1"/>
      <c r="AVU138" s="1"/>
      <c r="AVV138" s="1"/>
      <c r="AVW138" s="1"/>
      <c r="AVX138" s="1"/>
      <c r="AVY138" s="1"/>
      <c r="AVZ138" s="1"/>
      <c r="AWA138" s="1"/>
      <c r="AWB138" s="1"/>
      <c r="AWC138" s="1"/>
      <c r="AWD138" s="1"/>
      <c r="AWE138" s="1"/>
      <c r="AWF138" s="1"/>
      <c r="AWG138" s="1"/>
      <c r="AWH138" s="1"/>
      <c r="AWI138" s="1"/>
      <c r="AWJ138" s="1"/>
      <c r="AWK138" s="1"/>
      <c r="AWL138" s="1"/>
      <c r="AWM138" s="1"/>
      <c r="AWN138" s="1"/>
      <c r="AWO138" s="1"/>
      <c r="AWP138" s="1"/>
      <c r="AWQ138" s="1"/>
      <c r="AWR138" s="1"/>
      <c r="AWS138" s="1"/>
      <c r="AWT138" s="1"/>
      <c r="AWU138" s="1"/>
      <c r="AWV138" s="1"/>
      <c r="AWW138" s="1"/>
      <c r="AWX138" s="1"/>
      <c r="AWY138" s="1"/>
      <c r="AWZ138" s="1"/>
      <c r="AXA138" s="1"/>
      <c r="AXB138" s="1"/>
      <c r="AXC138" s="1"/>
      <c r="AXD138" s="1"/>
      <c r="AXE138" s="1"/>
      <c r="AXF138" s="1"/>
      <c r="AXG138" s="1"/>
      <c r="AXH138" s="1"/>
      <c r="AXI138" s="1"/>
      <c r="AXJ138" s="1"/>
      <c r="AXK138" s="1"/>
      <c r="AXL138" s="1"/>
      <c r="AXM138" s="1"/>
      <c r="AXN138" s="1"/>
      <c r="AXO138" s="1"/>
      <c r="AXP138" s="1"/>
      <c r="AXQ138" s="1"/>
      <c r="AXR138" s="1"/>
      <c r="AXS138" s="1"/>
      <c r="AXT138" s="1"/>
      <c r="AXU138" s="1"/>
      <c r="AXV138" s="1"/>
      <c r="AXW138" s="1"/>
      <c r="AXX138" s="1"/>
      <c r="AXY138" s="1"/>
      <c r="AXZ138" s="1"/>
      <c r="AYA138" s="1"/>
      <c r="AYB138" s="1"/>
      <c r="AYC138" s="1"/>
      <c r="AYD138" s="1"/>
      <c r="AYE138" s="1"/>
      <c r="AYF138" s="1"/>
      <c r="AYG138" s="1"/>
      <c r="AYH138" s="1"/>
      <c r="AYI138" s="1"/>
      <c r="AYJ138" s="1"/>
      <c r="AYK138" s="1"/>
      <c r="AYL138" s="1"/>
      <c r="AYM138" s="1"/>
      <c r="AYN138" s="1"/>
      <c r="AYO138" s="1"/>
      <c r="AYP138" s="1"/>
      <c r="AYQ138" s="1"/>
      <c r="AYR138" s="1"/>
      <c r="AYS138" s="1"/>
      <c r="AYT138" s="1"/>
      <c r="AYU138" s="1"/>
      <c r="AYV138" s="1"/>
      <c r="AYW138" s="1"/>
      <c r="AYX138" s="1"/>
      <c r="AYY138" s="1"/>
      <c r="AYZ138" s="1"/>
      <c r="AZA138" s="1"/>
      <c r="AZB138" s="1"/>
      <c r="AZC138" s="1"/>
      <c r="AZD138" s="1"/>
      <c r="AZE138" s="1"/>
      <c r="AZF138" s="1"/>
      <c r="AZG138" s="1"/>
      <c r="AZH138" s="1"/>
      <c r="AZI138" s="1"/>
      <c r="AZJ138" s="1"/>
      <c r="AZK138" s="1"/>
      <c r="AZL138" s="1"/>
      <c r="AZM138" s="1"/>
      <c r="AZN138" s="1"/>
      <c r="AZO138" s="1"/>
      <c r="AZP138" s="1"/>
      <c r="AZQ138" s="1"/>
      <c r="AZR138" s="1"/>
      <c r="AZS138" s="1"/>
      <c r="AZT138" s="1"/>
      <c r="AZU138" s="1"/>
      <c r="AZV138" s="1"/>
      <c r="AZW138" s="1"/>
      <c r="AZX138" s="1"/>
      <c r="AZY138" s="1"/>
      <c r="AZZ138" s="1"/>
      <c r="BAA138" s="1"/>
      <c r="BAB138" s="1"/>
      <c r="BAC138" s="1"/>
      <c r="BAD138" s="1"/>
      <c r="BAE138" s="1"/>
      <c r="BAF138" s="1"/>
      <c r="BAG138" s="1"/>
      <c r="BAH138" s="1"/>
      <c r="BAI138" s="1"/>
      <c r="BAJ138" s="1"/>
      <c r="BAK138" s="1"/>
      <c r="BAL138" s="1"/>
      <c r="BAM138" s="1"/>
      <c r="BAN138" s="1"/>
      <c r="BAO138" s="1"/>
      <c r="BAP138" s="1"/>
      <c r="BAQ138" s="1"/>
      <c r="BAR138" s="1"/>
      <c r="BAS138" s="1"/>
      <c r="BAT138" s="1"/>
      <c r="BAU138" s="1"/>
      <c r="BAV138" s="1"/>
      <c r="BAW138" s="1"/>
      <c r="BAX138" s="1"/>
      <c r="BAY138" s="1"/>
      <c r="BAZ138" s="1"/>
      <c r="BBA138" s="1"/>
      <c r="BBB138" s="1"/>
      <c r="BBC138" s="1"/>
      <c r="BBD138" s="1"/>
      <c r="BBE138" s="1"/>
      <c r="BBF138" s="1"/>
      <c r="BBG138" s="1"/>
      <c r="BBH138" s="1"/>
      <c r="BBI138" s="1"/>
      <c r="BBJ138" s="1"/>
      <c r="BBK138" s="1"/>
      <c r="BBL138" s="1"/>
      <c r="BBM138" s="1"/>
      <c r="BBN138" s="1"/>
      <c r="BBO138" s="1"/>
      <c r="BBP138" s="1"/>
      <c r="BBQ138" s="1"/>
      <c r="BBR138" s="1"/>
      <c r="BBS138" s="1"/>
      <c r="BBT138" s="1"/>
      <c r="BBU138" s="1"/>
      <c r="BBV138" s="1"/>
      <c r="BBW138" s="1"/>
      <c r="BBX138" s="1"/>
      <c r="BBY138" s="1"/>
      <c r="BBZ138" s="1"/>
      <c r="BCA138" s="1"/>
      <c r="BCB138" s="1"/>
      <c r="BCC138" s="1"/>
      <c r="BCD138" s="1"/>
      <c r="BCE138" s="1"/>
      <c r="BCF138" s="1"/>
      <c r="BCG138" s="1"/>
      <c r="BCH138" s="1"/>
      <c r="BCI138" s="1"/>
      <c r="BCJ138" s="1"/>
      <c r="BCK138" s="1"/>
      <c r="BCL138" s="1"/>
      <c r="BCM138" s="1"/>
      <c r="BCN138" s="1"/>
      <c r="BCO138" s="1"/>
      <c r="BCP138" s="1"/>
      <c r="BCQ138" s="1"/>
      <c r="BCR138" s="1"/>
      <c r="BCS138" s="1"/>
      <c r="BCT138" s="1"/>
      <c r="BCU138" s="1"/>
      <c r="BCV138" s="1"/>
      <c r="BCW138" s="1"/>
      <c r="BCX138" s="1"/>
      <c r="BCY138" s="1"/>
      <c r="BCZ138" s="1"/>
      <c r="BDA138" s="1"/>
      <c r="BDB138" s="1"/>
      <c r="BDC138" s="1"/>
      <c r="BDD138" s="1"/>
      <c r="BDE138" s="1"/>
      <c r="BDF138" s="1"/>
      <c r="BDG138" s="1"/>
      <c r="BDH138" s="1"/>
      <c r="BDI138" s="1"/>
      <c r="BDJ138" s="1"/>
      <c r="BDK138" s="1"/>
      <c r="BDL138" s="1"/>
      <c r="BDM138" s="1"/>
      <c r="BDN138" s="1"/>
      <c r="BDO138" s="1"/>
      <c r="BDP138" s="1"/>
      <c r="BDQ138" s="1"/>
      <c r="BDR138" s="1"/>
      <c r="BDS138" s="1"/>
      <c r="BDT138" s="1"/>
      <c r="BDU138" s="1"/>
      <c r="BDV138" s="1"/>
      <c r="BDW138" s="1"/>
      <c r="BDX138" s="1"/>
      <c r="BDY138" s="1"/>
      <c r="BDZ138" s="1"/>
      <c r="BEA138" s="1"/>
      <c r="BEB138" s="1"/>
      <c r="BEC138" s="1"/>
      <c r="BED138" s="1"/>
      <c r="BEE138" s="1"/>
      <c r="BEF138" s="1"/>
      <c r="BEG138" s="1"/>
      <c r="BEH138" s="1"/>
      <c r="BEI138" s="1"/>
      <c r="BEJ138" s="1"/>
      <c r="BEK138" s="1"/>
      <c r="BEL138" s="1"/>
      <c r="BEM138" s="1"/>
      <c r="BEN138" s="1"/>
      <c r="BEO138" s="1"/>
      <c r="BEP138" s="1"/>
      <c r="BEQ138" s="1"/>
      <c r="BER138" s="1"/>
      <c r="BES138" s="1"/>
      <c r="BET138" s="1"/>
      <c r="BEU138" s="1"/>
      <c r="BEV138" s="1"/>
      <c r="BEW138" s="1"/>
      <c r="BEX138" s="1"/>
      <c r="BEY138" s="1"/>
      <c r="BEZ138" s="1"/>
      <c r="BFA138" s="1"/>
      <c r="BFB138" s="1"/>
      <c r="BFC138" s="1"/>
      <c r="BFD138" s="1"/>
      <c r="BFE138" s="1"/>
      <c r="BFF138" s="1"/>
      <c r="BFG138" s="1"/>
      <c r="BFH138" s="1"/>
      <c r="BFI138" s="1"/>
      <c r="BFJ138" s="1"/>
      <c r="BFK138" s="1"/>
      <c r="BFL138" s="1"/>
      <c r="BFM138" s="1"/>
      <c r="BFN138" s="1"/>
      <c r="BFO138" s="1"/>
      <c r="BFP138" s="1"/>
      <c r="BFQ138" s="1"/>
      <c r="BFR138" s="1"/>
      <c r="BFS138" s="1"/>
      <c r="BFT138" s="1"/>
      <c r="BFU138" s="1"/>
      <c r="BFV138" s="1"/>
      <c r="BFW138" s="1"/>
      <c r="BFX138" s="1"/>
      <c r="BFY138" s="1"/>
      <c r="BFZ138" s="1"/>
      <c r="BGA138" s="1"/>
      <c r="BGB138" s="1"/>
      <c r="BGC138" s="1"/>
      <c r="BGD138" s="1"/>
      <c r="BGE138" s="1"/>
      <c r="BGF138" s="1"/>
      <c r="BGG138" s="1"/>
      <c r="BGH138" s="1"/>
      <c r="BGI138" s="1"/>
      <c r="BGJ138" s="1"/>
      <c r="BGK138" s="1"/>
      <c r="BGL138" s="1"/>
      <c r="BGM138" s="1"/>
      <c r="BGN138" s="1"/>
      <c r="BGO138" s="1"/>
      <c r="BGP138" s="1"/>
      <c r="BGQ138" s="1"/>
      <c r="BGR138" s="1"/>
      <c r="BGS138" s="1"/>
      <c r="BGT138" s="1"/>
      <c r="BGU138" s="1"/>
      <c r="BGV138" s="1"/>
      <c r="BGW138" s="1"/>
      <c r="BGX138" s="1"/>
      <c r="BGY138" s="1"/>
      <c r="BGZ138" s="1"/>
      <c r="BHA138" s="1"/>
      <c r="BHB138" s="1"/>
      <c r="BHC138" s="1"/>
      <c r="BHD138" s="1"/>
      <c r="BHE138" s="1"/>
      <c r="BHF138" s="1"/>
      <c r="BHG138" s="1"/>
      <c r="BHH138" s="1"/>
      <c r="BHI138" s="1"/>
      <c r="BHJ138" s="1"/>
      <c r="BHK138" s="1"/>
      <c r="BHL138" s="1"/>
      <c r="BHM138" s="1"/>
      <c r="BHN138" s="1"/>
      <c r="BHO138" s="1"/>
      <c r="BHP138" s="1"/>
      <c r="BHQ138" s="1"/>
      <c r="BHR138" s="1"/>
      <c r="BHS138" s="1"/>
      <c r="BHT138" s="1"/>
      <c r="BHU138" s="1"/>
      <c r="BHV138" s="1"/>
      <c r="BHW138" s="1"/>
      <c r="BHX138" s="1"/>
      <c r="BHY138" s="1"/>
      <c r="BHZ138" s="1"/>
      <c r="BIA138" s="1"/>
      <c r="BIB138" s="1"/>
      <c r="BIC138" s="1"/>
      <c r="BID138" s="1"/>
      <c r="BIE138" s="1"/>
      <c r="BIF138" s="1"/>
      <c r="BIG138" s="1"/>
      <c r="BIH138" s="1"/>
      <c r="BII138" s="1"/>
      <c r="BIJ138" s="1"/>
      <c r="BIK138" s="1"/>
      <c r="BIL138" s="1"/>
      <c r="BIM138" s="1"/>
      <c r="BIN138" s="1"/>
      <c r="BIO138" s="1"/>
      <c r="BIP138" s="1"/>
      <c r="BIQ138" s="1"/>
      <c r="BIR138" s="1"/>
      <c r="BIS138" s="1"/>
      <c r="BIT138" s="1"/>
      <c r="BIU138" s="1"/>
      <c r="BIV138" s="1"/>
      <c r="BIW138" s="1"/>
      <c r="BIX138" s="1"/>
      <c r="BIY138" s="1"/>
      <c r="BIZ138" s="1"/>
      <c r="BJA138" s="1"/>
      <c r="BJB138" s="1"/>
      <c r="BJC138" s="1"/>
      <c r="BJD138" s="1"/>
      <c r="BJE138" s="1"/>
      <c r="BJF138" s="1"/>
      <c r="BJG138" s="1"/>
      <c r="BJH138" s="1"/>
      <c r="BJI138" s="1"/>
      <c r="BJJ138" s="1"/>
      <c r="BJK138" s="1"/>
      <c r="BJL138" s="1"/>
      <c r="BJM138" s="1"/>
      <c r="BJN138" s="1"/>
      <c r="BJO138" s="1"/>
      <c r="BJP138" s="1"/>
      <c r="BJQ138" s="1"/>
      <c r="BJR138" s="1"/>
      <c r="BJS138" s="1"/>
      <c r="BJT138" s="1"/>
      <c r="BJU138" s="1"/>
      <c r="BJV138" s="1"/>
      <c r="BJW138" s="1"/>
      <c r="BJX138" s="1"/>
      <c r="BJY138" s="1"/>
      <c r="BJZ138" s="1"/>
      <c r="BKA138" s="1"/>
      <c r="BKB138" s="1"/>
      <c r="BKC138" s="1"/>
      <c r="BKD138" s="1"/>
      <c r="BKE138" s="1"/>
      <c r="BKF138" s="1"/>
      <c r="BKG138" s="1"/>
      <c r="BKH138" s="1"/>
      <c r="BKI138" s="1"/>
      <c r="BKJ138" s="1"/>
      <c r="BKK138" s="1"/>
      <c r="BKL138" s="1"/>
      <c r="BKM138" s="1"/>
      <c r="BKN138" s="1"/>
      <c r="BKO138" s="1"/>
      <c r="BKP138" s="1"/>
      <c r="BKQ138" s="1"/>
      <c r="BKR138" s="1"/>
      <c r="BKS138" s="1"/>
      <c r="BKT138" s="1"/>
      <c r="BKU138" s="1"/>
      <c r="BKV138" s="1"/>
      <c r="BKW138" s="1"/>
      <c r="BKX138" s="1"/>
      <c r="BKY138" s="1"/>
      <c r="BKZ138" s="1"/>
      <c r="BLA138" s="1"/>
      <c r="BLB138" s="1"/>
      <c r="BLC138" s="1"/>
      <c r="BLD138" s="1"/>
      <c r="BLE138" s="1"/>
      <c r="BLF138" s="1"/>
      <c r="BLG138" s="1"/>
      <c r="BLH138" s="1"/>
      <c r="BLI138" s="1"/>
      <c r="BLJ138" s="1"/>
      <c r="BLK138" s="1"/>
      <c r="BLL138" s="1"/>
      <c r="BLM138" s="1"/>
      <c r="BLN138" s="1"/>
      <c r="BLO138" s="1"/>
      <c r="BLP138" s="1"/>
      <c r="BLQ138" s="1"/>
      <c r="BLR138" s="1"/>
      <c r="BLS138" s="1"/>
      <c r="BLT138" s="1"/>
      <c r="BLU138" s="1"/>
      <c r="BLV138" s="1"/>
      <c r="BLW138" s="1"/>
      <c r="BLX138" s="1"/>
      <c r="BLY138" s="1"/>
      <c r="BLZ138" s="1"/>
      <c r="BMA138" s="1"/>
      <c r="BMB138" s="1"/>
      <c r="BMC138" s="1"/>
      <c r="BMD138" s="1"/>
      <c r="BME138" s="1"/>
      <c r="BMF138" s="1"/>
      <c r="BMG138" s="1"/>
      <c r="BMH138" s="1"/>
      <c r="BMI138" s="1"/>
      <c r="BMJ138" s="1"/>
      <c r="BMK138" s="1"/>
      <c r="BML138" s="1"/>
      <c r="BMM138" s="1"/>
      <c r="BMN138" s="1"/>
      <c r="BMO138" s="1"/>
      <c r="BMP138" s="1"/>
      <c r="BMQ138" s="1"/>
      <c r="BMR138" s="1"/>
      <c r="BMS138" s="1"/>
      <c r="BMT138" s="1"/>
      <c r="BMU138" s="1"/>
      <c r="BMV138" s="1"/>
      <c r="BMW138" s="1"/>
      <c r="BMX138" s="1"/>
      <c r="BMY138" s="1"/>
      <c r="BMZ138" s="1"/>
      <c r="BNA138" s="1"/>
      <c r="BNB138" s="1"/>
      <c r="BNC138" s="1"/>
      <c r="BND138" s="1"/>
      <c r="BNE138" s="1"/>
      <c r="BNF138" s="1"/>
      <c r="BNG138" s="1"/>
      <c r="BNH138" s="1"/>
      <c r="BNI138" s="1"/>
      <c r="BNJ138" s="1"/>
      <c r="BNK138" s="1"/>
      <c r="BNL138" s="1"/>
      <c r="BNM138" s="1"/>
      <c r="BNN138" s="1"/>
      <c r="BNO138" s="1"/>
      <c r="BNP138" s="1"/>
      <c r="BNQ138" s="1"/>
      <c r="BNR138" s="1"/>
      <c r="BNS138" s="1"/>
      <c r="BNT138" s="1"/>
      <c r="BNU138" s="1"/>
      <c r="BNV138" s="1"/>
      <c r="BNW138" s="1"/>
      <c r="BNX138" s="1"/>
      <c r="BNY138" s="1"/>
      <c r="BNZ138" s="1"/>
      <c r="BOA138" s="1"/>
      <c r="BOB138" s="1"/>
      <c r="BOC138" s="1"/>
      <c r="BOD138" s="1"/>
      <c r="BOE138" s="1"/>
      <c r="BOF138" s="1"/>
      <c r="BOG138" s="1"/>
      <c r="BOH138" s="1"/>
      <c r="BOI138" s="1"/>
      <c r="BOJ138" s="1"/>
      <c r="BOK138" s="1"/>
      <c r="BOL138" s="1"/>
      <c r="BOM138" s="1"/>
      <c r="BON138" s="1"/>
      <c r="BOO138" s="1"/>
      <c r="BOP138" s="1"/>
      <c r="BOQ138" s="1"/>
      <c r="BOR138" s="1"/>
      <c r="BOS138" s="1"/>
      <c r="BOT138" s="1"/>
      <c r="BOU138" s="1"/>
      <c r="BOV138" s="1"/>
      <c r="BOW138" s="1"/>
      <c r="BOX138" s="1"/>
      <c r="BOY138" s="1"/>
      <c r="BOZ138" s="1"/>
      <c r="BPA138" s="1"/>
      <c r="BPB138" s="1"/>
      <c r="BPC138" s="1"/>
      <c r="BPD138" s="1"/>
      <c r="BPE138" s="1"/>
      <c r="BPF138" s="1"/>
      <c r="BPG138" s="1"/>
      <c r="BPH138" s="1"/>
      <c r="BPI138" s="1"/>
      <c r="BPJ138" s="1"/>
      <c r="BPK138" s="1"/>
      <c r="BPL138" s="1"/>
      <c r="BPM138" s="1"/>
      <c r="BPN138" s="1"/>
      <c r="BPO138" s="1"/>
      <c r="BPP138" s="1"/>
      <c r="BPQ138" s="1"/>
      <c r="BPR138" s="1"/>
      <c r="BPS138" s="1"/>
      <c r="BPT138" s="1"/>
      <c r="BPU138" s="1"/>
      <c r="BPV138" s="1"/>
      <c r="BPW138" s="1"/>
      <c r="BPX138" s="1"/>
      <c r="BPY138" s="1"/>
      <c r="BPZ138" s="1"/>
      <c r="BQA138" s="1"/>
      <c r="BQB138" s="1"/>
      <c r="BQC138" s="1"/>
      <c r="BQD138" s="1"/>
      <c r="BQE138" s="1"/>
      <c r="BQF138" s="1"/>
      <c r="BQG138" s="1"/>
      <c r="BQH138" s="1"/>
      <c r="BQI138" s="1"/>
      <c r="BQJ138" s="1"/>
      <c r="BQK138" s="1"/>
      <c r="BQL138" s="1"/>
      <c r="BQM138" s="1"/>
      <c r="BQN138" s="1"/>
      <c r="BQO138" s="1"/>
      <c r="BQP138" s="1"/>
      <c r="BQQ138" s="1"/>
      <c r="BQR138" s="1"/>
      <c r="BQS138" s="1"/>
      <c r="BQT138" s="1"/>
      <c r="BQU138" s="1"/>
      <c r="BQV138" s="1"/>
      <c r="BQW138" s="1"/>
      <c r="BQX138" s="1"/>
      <c r="BQY138" s="1"/>
      <c r="BQZ138" s="1"/>
      <c r="BRA138" s="1"/>
      <c r="BRB138" s="1"/>
      <c r="BRC138" s="1"/>
      <c r="BRD138" s="1"/>
      <c r="BRE138" s="1"/>
      <c r="BRF138" s="1"/>
      <c r="BRG138" s="1"/>
      <c r="BRH138" s="1"/>
      <c r="BRI138" s="1"/>
      <c r="BRJ138" s="1"/>
      <c r="BRK138" s="1"/>
      <c r="BRL138" s="1"/>
      <c r="BRM138" s="1"/>
      <c r="BRN138" s="1"/>
      <c r="BRO138" s="1"/>
      <c r="BRP138" s="1"/>
      <c r="BRQ138" s="1"/>
      <c r="BRR138" s="1"/>
      <c r="BRS138" s="1"/>
      <c r="BRT138" s="1"/>
      <c r="BRU138" s="1"/>
      <c r="BRV138" s="1"/>
      <c r="BRW138" s="1"/>
      <c r="BRX138" s="1"/>
      <c r="BRY138" s="1"/>
      <c r="BRZ138" s="1"/>
      <c r="BSA138" s="1"/>
      <c r="BSB138" s="1"/>
      <c r="BSC138" s="1"/>
      <c r="BSD138" s="1"/>
      <c r="BSE138" s="1"/>
      <c r="BSF138" s="1"/>
      <c r="BSG138" s="1"/>
      <c r="BSH138" s="1"/>
      <c r="BSI138" s="1"/>
      <c r="BSJ138" s="1"/>
      <c r="BSK138" s="1"/>
      <c r="BSL138" s="1"/>
      <c r="BSM138" s="1"/>
      <c r="BSN138" s="1"/>
      <c r="BSO138" s="1"/>
      <c r="BSP138" s="1"/>
      <c r="BSQ138" s="1"/>
      <c r="BSR138" s="1"/>
      <c r="BSS138" s="1"/>
      <c r="BST138" s="1"/>
      <c r="BSU138" s="1"/>
      <c r="BSV138" s="1"/>
      <c r="BSW138" s="1"/>
      <c r="BSX138" s="1"/>
      <c r="BSY138" s="1"/>
      <c r="BSZ138" s="1"/>
      <c r="BTA138" s="1"/>
      <c r="BTB138" s="1"/>
      <c r="BTC138" s="1"/>
      <c r="BTD138" s="1"/>
      <c r="BTE138" s="1"/>
      <c r="BTF138" s="1"/>
      <c r="BTG138" s="1"/>
      <c r="BTH138" s="1"/>
      <c r="BTI138" s="1"/>
      <c r="BTJ138" s="1"/>
      <c r="BTK138" s="1"/>
      <c r="BTL138" s="1"/>
      <c r="BTM138" s="1"/>
      <c r="BTN138" s="1"/>
      <c r="BTO138" s="1"/>
      <c r="BTP138" s="1"/>
      <c r="BTQ138" s="1"/>
      <c r="BTR138" s="1"/>
      <c r="BTS138" s="1"/>
      <c r="BTT138" s="1"/>
      <c r="BTU138" s="1"/>
      <c r="BTV138" s="1"/>
      <c r="BTW138" s="1"/>
      <c r="BTX138" s="1"/>
      <c r="BTY138" s="1"/>
      <c r="BTZ138" s="1"/>
      <c r="BUA138" s="1"/>
      <c r="BUB138" s="1"/>
      <c r="BUC138" s="1"/>
      <c r="BUD138" s="1"/>
      <c r="BUE138" s="1"/>
      <c r="BUF138" s="1"/>
      <c r="BUG138" s="1"/>
      <c r="BUH138" s="1"/>
      <c r="BUI138" s="1"/>
      <c r="BUJ138" s="1"/>
      <c r="BUK138" s="1"/>
      <c r="BUL138" s="1"/>
      <c r="BUM138" s="1"/>
      <c r="BUN138" s="1"/>
      <c r="BUO138" s="1"/>
      <c r="BUP138" s="1"/>
      <c r="BUQ138" s="1"/>
      <c r="BUR138" s="1"/>
      <c r="BUS138" s="1"/>
      <c r="BUT138" s="1"/>
      <c r="BUU138" s="1"/>
      <c r="BUV138" s="1"/>
      <c r="BUW138" s="1"/>
      <c r="BUX138" s="1"/>
      <c r="BUY138" s="1"/>
      <c r="BUZ138" s="1"/>
      <c r="BVA138" s="1"/>
      <c r="BVB138" s="1"/>
      <c r="BVC138" s="1"/>
      <c r="BVD138" s="1"/>
      <c r="BVE138" s="1"/>
      <c r="BVF138" s="1"/>
      <c r="BVG138" s="1"/>
      <c r="BVH138" s="1"/>
      <c r="BVI138" s="1"/>
      <c r="BVJ138" s="1"/>
      <c r="BVK138" s="1"/>
      <c r="BVL138" s="1"/>
      <c r="BVM138" s="1"/>
      <c r="BVN138" s="1"/>
      <c r="BVO138" s="1"/>
      <c r="BVP138" s="1"/>
      <c r="BVQ138" s="1"/>
      <c r="BVR138" s="1"/>
      <c r="BVS138" s="1"/>
      <c r="BVT138" s="1"/>
      <c r="BVU138" s="1"/>
      <c r="BVV138" s="1"/>
      <c r="BVW138" s="1"/>
      <c r="BVX138" s="1"/>
      <c r="BVY138" s="1"/>
      <c r="BVZ138" s="1"/>
      <c r="BWA138" s="1"/>
      <c r="BWB138" s="1"/>
      <c r="BWC138" s="1"/>
      <c r="BWD138" s="1"/>
      <c r="BWE138" s="1"/>
      <c r="BWF138" s="1"/>
      <c r="BWG138" s="1"/>
      <c r="BWH138" s="1"/>
      <c r="BWI138" s="1"/>
      <c r="BWJ138" s="1"/>
      <c r="BWK138" s="1"/>
      <c r="BWL138" s="1"/>
      <c r="BWM138" s="1"/>
      <c r="BWN138" s="1"/>
      <c r="BWO138" s="1"/>
      <c r="BWP138" s="1"/>
      <c r="BWQ138" s="1"/>
      <c r="BWR138" s="1"/>
      <c r="BWS138" s="1"/>
      <c r="BWT138" s="1"/>
      <c r="BWU138" s="1"/>
      <c r="BWV138" s="1"/>
      <c r="BWW138" s="1"/>
      <c r="BWX138" s="1"/>
      <c r="BWY138" s="1"/>
      <c r="BWZ138" s="1"/>
      <c r="BXA138" s="1"/>
      <c r="BXB138" s="1"/>
      <c r="BXC138" s="1"/>
      <c r="BXD138" s="1"/>
      <c r="BXE138" s="1"/>
      <c r="BXF138" s="1"/>
      <c r="BXG138" s="1"/>
      <c r="BXH138" s="1"/>
      <c r="BXI138" s="1"/>
      <c r="BXJ138" s="1"/>
      <c r="BXK138" s="1"/>
      <c r="BXL138" s="1"/>
      <c r="BXM138" s="1"/>
      <c r="BXN138" s="1"/>
      <c r="BXO138" s="1"/>
      <c r="BXP138" s="1"/>
      <c r="BXQ138" s="1"/>
      <c r="BXR138" s="1"/>
      <c r="BXS138" s="1"/>
      <c r="BXT138" s="1"/>
      <c r="BXU138" s="1"/>
      <c r="BXV138" s="1"/>
      <c r="BXW138" s="1"/>
      <c r="BXX138" s="1"/>
      <c r="BXY138" s="1"/>
      <c r="BXZ138" s="1"/>
      <c r="BYA138" s="1"/>
      <c r="BYB138" s="1"/>
      <c r="BYC138" s="1"/>
      <c r="BYD138" s="1"/>
      <c r="BYE138" s="1"/>
      <c r="BYF138" s="1"/>
      <c r="BYG138" s="1"/>
      <c r="BYH138" s="1"/>
      <c r="BYI138" s="1"/>
      <c r="BYJ138" s="1"/>
      <c r="BYK138" s="1"/>
      <c r="BYL138" s="1"/>
      <c r="BYM138" s="1"/>
      <c r="BYN138" s="1"/>
      <c r="BYO138" s="1"/>
      <c r="BYP138" s="1"/>
      <c r="BYQ138" s="1"/>
      <c r="BYR138" s="1"/>
      <c r="BYS138" s="1"/>
      <c r="BYT138" s="1"/>
      <c r="BYU138" s="1"/>
      <c r="BYV138" s="1"/>
      <c r="BYW138" s="1"/>
      <c r="BYX138" s="1"/>
      <c r="BYY138" s="1"/>
      <c r="BYZ138" s="1"/>
      <c r="BZA138" s="1"/>
      <c r="BZB138" s="1"/>
      <c r="BZC138" s="1"/>
      <c r="BZD138" s="1"/>
      <c r="BZE138" s="1"/>
      <c r="BZF138" s="1"/>
      <c r="BZG138" s="1"/>
      <c r="BZH138" s="1"/>
      <c r="BZI138" s="1"/>
      <c r="BZJ138" s="1"/>
      <c r="BZK138" s="1"/>
      <c r="BZL138" s="1"/>
      <c r="BZM138" s="1"/>
      <c r="BZN138" s="1"/>
      <c r="BZO138" s="1"/>
      <c r="BZP138" s="1"/>
      <c r="BZQ138" s="1"/>
      <c r="BZR138" s="1"/>
      <c r="BZS138" s="1"/>
      <c r="BZT138" s="1"/>
      <c r="BZU138" s="1"/>
      <c r="BZV138" s="1"/>
      <c r="BZW138" s="1"/>
      <c r="BZX138" s="1"/>
      <c r="BZY138" s="1"/>
      <c r="BZZ138" s="1"/>
      <c r="CAA138" s="1"/>
      <c r="CAB138" s="1"/>
      <c r="CAC138" s="1"/>
      <c r="CAD138" s="1"/>
      <c r="CAE138" s="1"/>
      <c r="CAF138" s="1"/>
      <c r="CAG138" s="1"/>
      <c r="CAH138" s="1"/>
      <c r="CAI138" s="1"/>
      <c r="CAJ138" s="1"/>
      <c r="CAK138" s="1"/>
      <c r="CAL138" s="1"/>
      <c r="CAM138" s="1"/>
      <c r="CAN138" s="1"/>
      <c r="CAO138" s="1"/>
      <c r="CAP138" s="1"/>
      <c r="CAQ138" s="1"/>
      <c r="CAR138" s="1"/>
      <c r="CAS138" s="1"/>
      <c r="CAT138" s="1"/>
      <c r="CAU138" s="1"/>
      <c r="CAV138" s="1"/>
      <c r="CAW138" s="1"/>
      <c r="CAX138" s="1"/>
      <c r="CAY138" s="1"/>
      <c r="CAZ138" s="1"/>
      <c r="CBA138" s="1"/>
      <c r="CBB138" s="1"/>
      <c r="CBC138" s="1"/>
      <c r="CBD138" s="1"/>
      <c r="CBE138" s="1"/>
      <c r="CBF138" s="1"/>
      <c r="CBG138" s="1"/>
      <c r="CBH138" s="1"/>
      <c r="CBI138" s="1"/>
      <c r="CBJ138" s="1"/>
      <c r="CBK138" s="1"/>
      <c r="CBL138" s="1"/>
      <c r="CBM138" s="1"/>
      <c r="CBN138" s="1"/>
      <c r="CBO138" s="1"/>
      <c r="CBP138" s="1"/>
      <c r="CBQ138" s="1"/>
      <c r="CBR138" s="1"/>
      <c r="CBS138" s="1"/>
      <c r="CBT138" s="1"/>
      <c r="CBU138" s="1"/>
      <c r="CBV138" s="1"/>
      <c r="CBW138" s="1"/>
      <c r="CBX138" s="1"/>
      <c r="CBY138" s="1"/>
      <c r="CBZ138" s="1"/>
      <c r="CCA138" s="1"/>
      <c r="CCB138" s="1"/>
      <c r="CCC138" s="1"/>
      <c r="CCD138" s="1"/>
      <c r="CCE138" s="1"/>
      <c r="CCF138" s="1"/>
      <c r="CCG138" s="1"/>
      <c r="CCH138" s="1"/>
      <c r="CCI138" s="1"/>
      <c r="CCJ138" s="1"/>
      <c r="CCK138" s="1"/>
      <c r="CCL138" s="1"/>
      <c r="CCM138" s="1"/>
      <c r="CCN138" s="1"/>
      <c r="CCO138" s="1"/>
      <c r="CCP138" s="1"/>
      <c r="CCQ138" s="1"/>
      <c r="CCR138" s="1"/>
      <c r="CCS138" s="1"/>
      <c r="CCT138" s="1"/>
      <c r="CCU138" s="1"/>
      <c r="CCV138" s="1"/>
      <c r="CCW138" s="1"/>
      <c r="CCX138" s="1"/>
      <c r="CCY138" s="1"/>
      <c r="CCZ138" s="1"/>
      <c r="CDA138" s="1"/>
      <c r="CDB138" s="1"/>
      <c r="CDC138" s="1"/>
      <c r="CDD138" s="1"/>
      <c r="CDE138" s="1"/>
      <c r="CDF138" s="1"/>
      <c r="CDG138" s="1"/>
      <c r="CDH138" s="1"/>
      <c r="CDI138" s="1"/>
      <c r="CDJ138" s="1"/>
      <c r="CDK138" s="1"/>
      <c r="CDL138" s="1"/>
      <c r="CDM138" s="1"/>
      <c r="CDN138" s="1"/>
      <c r="CDO138" s="1"/>
      <c r="CDP138" s="1"/>
      <c r="CDQ138" s="1"/>
      <c r="CDR138" s="1"/>
      <c r="CDS138" s="1"/>
      <c r="CDT138" s="1"/>
      <c r="CDU138" s="1"/>
      <c r="CDV138" s="1"/>
      <c r="CDW138" s="1"/>
      <c r="CDX138" s="1"/>
      <c r="CDY138" s="1"/>
      <c r="CDZ138" s="1"/>
      <c r="CEA138" s="1"/>
      <c r="CEB138" s="1"/>
      <c r="CEC138" s="1"/>
      <c r="CED138" s="1"/>
      <c r="CEE138" s="1"/>
      <c r="CEF138" s="1"/>
      <c r="CEG138" s="1"/>
      <c r="CEH138" s="1"/>
      <c r="CEI138" s="1"/>
      <c r="CEJ138" s="1"/>
      <c r="CEK138" s="1"/>
      <c r="CEL138" s="1"/>
      <c r="CEM138" s="1"/>
      <c r="CEN138" s="1"/>
      <c r="CEO138" s="1"/>
      <c r="CEP138" s="1"/>
      <c r="CEQ138" s="1"/>
      <c r="CER138" s="1"/>
      <c r="CES138" s="1"/>
      <c r="CET138" s="1"/>
      <c r="CEU138" s="1"/>
      <c r="CEV138" s="1"/>
      <c r="CEW138" s="1"/>
      <c r="CEX138" s="1"/>
      <c r="CEY138" s="1"/>
      <c r="CEZ138" s="1"/>
      <c r="CFA138" s="1"/>
      <c r="CFB138" s="1"/>
      <c r="CFC138" s="1"/>
      <c r="CFD138" s="1"/>
      <c r="CFE138" s="1"/>
      <c r="CFF138" s="1"/>
      <c r="CFG138" s="1"/>
      <c r="CFH138" s="1"/>
      <c r="CFI138" s="1"/>
      <c r="CFJ138" s="1"/>
      <c r="CFK138" s="1"/>
      <c r="CFL138" s="1"/>
      <c r="CFM138" s="1"/>
      <c r="CFN138" s="1"/>
      <c r="CFO138" s="1"/>
      <c r="CFP138" s="1"/>
      <c r="CFQ138" s="1"/>
      <c r="CFR138" s="1"/>
      <c r="CFS138" s="1"/>
      <c r="CFT138" s="1"/>
      <c r="CFU138" s="1"/>
      <c r="CFV138" s="1"/>
      <c r="CFW138" s="1"/>
      <c r="CFX138" s="1"/>
      <c r="CFY138" s="1"/>
      <c r="CFZ138" s="1"/>
      <c r="CGA138" s="1"/>
      <c r="CGB138" s="1"/>
      <c r="CGC138" s="1"/>
      <c r="CGD138" s="1"/>
      <c r="CGE138" s="1"/>
      <c r="CGF138" s="1"/>
      <c r="CGG138" s="1"/>
      <c r="CGH138" s="1"/>
      <c r="CGI138" s="1"/>
      <c r="CGJ138" s="1"/>
      <c r="CGK138" s="1"/>
      <c r="CGL138" s="1"/>
      <c r="CGM138" s="1"/>
      <c r="CGN138" s="1"/>
      <c r="CGO138" s="1"/>
      <c r="CGP138" s="1"/>
      <c r="CGQ138" s="1"/>
      <c r="CGR138" s="1"/>
      <c r="CGS138" s="1"/>
      <c r="CGT138" s="1"/>
      <c r="CGU138" s="1"/>
      <c r="CGV138" s="1"/>
      <c r="CGW138" s="1"/>
      <c r="CGX138" s="1"/>
      <c r="CGY138" s="1"/>
      <c r="CGZ138" s="1"/>
      <c r="CHA138" s="1"/>
      <c r="CHB138" s="1"/>
      <c r="CHC138" s="1"/>
      <c r="CHD138" s="1"/>
      <c r="CHE138" s="1"/>
      <c r="CHF138" s="1"/>
      <c r="CHG138" s="1"/>
      <c r="CHH138" s="1"/>
      <c r="CHI138" s="1"/>
      <c r="CHJ138" s="1"/>
      <c r="CHK138" s="1"/>
      <c r="CHL138" s="1"/>
      <c r="CHM138" s="1"/>
      <c r="CHN138" s="1"/>
      <c r="CHO138" s="1"/>
      <c r="CHP138" s="1"/>
      <c r="CHQ138" s="1"/>
      <c r="CHR138" s="1"/>
      <c r="CHS138" s="1"/>
      <c r="CHT138" s="1"/>
      <c r="CHU138" s="1"/>
      <c r="CHV138" s="1"/>
      <c r="CHW138" s="1"/>
      <c r="CHX138" s="1"/>
      <c r="CHY138" s="1"/>
      <c r="CHZ138" s="1"/>
      <c r="CIA138" s="1"/>
      <c r="CIB138" s="1"/>
      <c r="CIC138" s="1"/>
      <c r="CID138" s="1"/>
      <c r="CIE138" s="1"/>
      <c r="CIF138" s="1"/>
      <c r="CIG138" s="1"/>
      <c r="CIH138" s="1"/>
      <c r="CII138" s="1"/>
      <c r="CIJ138" s="1"/>
      <c r="CIK138" s="1"/>
      <c r="CIL138" s="1"/>
      <c r="CIM138" s="1"/>
      <c r="CIN138" s="1"/>
      <c r="CIO138" s="1"/>
      <c r="CIP138" s="1"/>
      <c r="CIQ138" s="1"/>
      <c r="CIR138" s="1"/>
      <c r="CIS138" s="1"/>
      <c r="CIT138" s="1"/>
      <c r="CIU138" s="1"/>
      <c r="CIV138" s="1"/>
      <c r="CIW138" s="1"/>
      <c r="CIX138" s="1"/>
      <c r="CIY138" s="1"/>
      <c r="CIZ138" s="1"/>
      <c r="CJA138" s="1"/>
      <c r="CJB138" s="1"/>
      <c r="CJC138" s="1"/>
      <c r="CJD138" s="1"/>
      <c r="CJE138" s="1"/>
      <c r="CJF138" s="1"/>
      <c r="CJG138" s="1"/>
      <c r="CJH138" s="1"/>
      <c r="CJI138" s="1"/>
      <c r="CJJ138" s="1"/>
      <c r="CJK138" s="1"/>
      <c r="CJL138" s="1"/>
      <c r="CJM138" s="1"/>
      <c r="CJN138" s="1"/>
      <c r="CJO138" s="1"/>
      <c r="CJP138" s="1"/>
      <c r="CJQ138" s="1"/>
      <c r="CJR138" s="1"/>
      <c r="CJS138" s="1"/>
      <c r="CJT138" s="1"/>
      <c r="CJU138" s="1"/>
      <c r="CJV138" s="1"/>
      <c r="CJW138" s="1"/>
      <c r="CJX138" s="1"/>
      <c r="CJY138" s="1"/>
      <c r="CJZ138" s="1"/>
      <c r="CKA138" s="1"/>
      <c r="CKB138" s="1"/>
      <c r="CKC138" s="1"/>
      <c r="CKD138" s="1"/>
      <c r="CKE138" s="1"/>
      <c r="CKF138" s="1"/>
      <c r="CKG138" s="1"/>
      <c r="CKH138" s="1"/>
      <c r="CKI138" s="1"/>
      <c r="CKJ138" s="1"/>
      <c r="CKK138" s="1"/>
      <c r="CKL138" s="1"/>
      <c r="CKM138" s="1"/>
      <c r="CKN138" s="1"/>
      <c r="CKO138" s="1"/>
      <c r="CKP138" s="1"/>
      <c r="CKQ138" s="1"/>
      <c r="CKR138" s="1"/>
      <c r="CKS138" s="1"/>
      <c r="CKT138" s="1"/>
      <c r="CKU138" s="1"/>
      <c r="CKV138" s="1"/>
      <c r="CKW138" s="1"/>
      <c r="CKX138" s="1"/>
      <c r="CKY138" s="1"/>
      <c r="CKZ138" s="1"/>
      <c r="CLA138" s="1"/>
      <c r="CLB138" s="1"/>
      <c r="CLC138" s="1"/>
      <c r="CLD138" s="1"/>
      <c r="CLE138" s="1"/>
      <c r="CLF138" s="1"/>
      <c r="CLG138" s="1"/>
      <c r="CLH138" s="1"/>
      <c r="CLI138" s="1"/>
      <c r="CLJ138" s="1"/>
      <c r="CLK138" s="1"/>
      <c r="CLL138" s="1"/>
      <c r="CLM138" s="1"/>
      <c r="CLN138" s="1"/>
      <c r="CLO138" s="1"/>
      <c r="CLP138" s="1"/>
      <c r="CLQ138" s="1"/>
      <c r="CLR138" s="1"/>
      <c r="CLS138" s="1"/>
      <c r="CLT138" s="1"/>
      <c r="CLU138" s="1"/>
      <c r="CLV138" s="1"/>
      <c r="CLW138" s="1"/>
      <c r="CLX138" s="1"/>
      <c r="CLY138" s="1"/>
      <c r="CLZ138" s="1"/>
      <c r="CMA138" s="1"/>
      <c r="CMB138" s="1"/>
      <c r="CMC138" s="1"/>
      <c r="CMD138" s="1"/>
      <c r="CME138" s="1"/>
      <c r="CMF138" s="1"/>
      <c r="CMG138" s="1"/>
      <c r="CMH138" s="1"/>
      <c r="CMI138" s="1"/>
      <c r="CMJ138" s="1"/>
      <c r="CMK138" s="1"/>
      <c r="CML138" s="1"/>
      <c r="CMM138" s="1"/>
      <c r="CMN138" s="1"/>
      <c r="CMO138" s="1"/>
      <c r="CMP138" s="1"/>
      <c r="CMQ138" s="1"/>
      <c r="CMR138" s="1"/>
      <c r="CMS138" s="1"/>
      <c r="CMT138" s="1"/>
      <c r="CMU138" s="1"/>
      <c r="CMV138" s="1"/>
      <c r="CMW138" s="1"/>
      <c r="CMX138" s="1"/>
      <c r="CMY138" s="1"/>
      <c r="CMZ138" s="1"/>
      <c r="CNA138" s="1"/>
      <c r="CNB138" s="1"/>
      <c r="CNC138" s="1"/>
      <c r="CND138" s="1"/>
      <c r="CNE138" s="1"/>
      <c r="CNF138" s="1"/>
      <c r="CNG138" s="1"/>
      <c r="CNH138" s="1"/>
      <c r="CNI138" s="1"/>
      <c r="CNJ138" s="1"/>
      <c r="CNK138" s="1"/>
      <c r="CNL138" s="1"/>
      <c r="CNM138" s="1"/>
      <c r="CNN138" s="1"/>
      <c r="CNO138" s="1"/>
      <c r="CNP138" s="1"/>
      <c r="CNQ138" s="1"/>
      <c r="CNR138" s="1"/>
      <c r="CNS138" s="1"/>
      <c r="CNT138" s="1"/>
      <c r="CNU138" s="1"/>
      <c r="CNV138" s="1"/>
      <c r="CNW138" s="1"/>
      <c r="CNX138" s="1"/>
      <c r="CNY138" s="1"/>
      <c r="CNZ138" s="1"/>
      <c r="COA138" s="1"/>
      <c r="COB138" s="1"/>
      <c r="COC138" s="1"/>
      <c r="COD138" s="1"/>
      <c r="COE138" s="1"/>
      <c r="COF138" s="1"/>
      <c r="COG138" s="1"/>
      <c r="COH138" s="1"/>
      <c r="COI138" s="1"/>
      <c r="COJ138" s="1"/>
      <c r="COK138" s="1"/>
      <c r="COL138" s="1"/>
      <c r="COM138" s="1"/>
      <c r="CON138" s="1"/>
      <c r="COO138" s="1"/>
      <c r="COP138" s="1"/>
      <c r="COQ138" s="1"/>
      <c r="COR138" s="1"/>
      <c r="COS138" s="1"/>
      <c r="COT138" s="1"/>
      <c r="COU138" s="1"/>
      <c r="COV138" s="1"/>
      <c r="COW138" s="1"/>
      <c r="COX138" s="1"/>
      <c r="COY138" s="1"/>
      <c r="COZ138" s="1"/>
      <c r="CPA138" s="1"/>
      <c r="CPB138" s="1"/>
      <c r="CPC138" s="1"/>
      <c r="CPD138" s="1"/>
      <c r="CPE138" s="1"/>
      <c r="CPF138" s="1"/>
      <c r="CPG138" s="1"/>
      <c r="CPH138" s="1"/>
      <c r="CPI138" s="1"/>
      <c r="CPJ138" s="1"/>
      <c r="CPK138" s="1"/>
      <c r="CPL138" s="1"/>
      <c r="CPM138" s="1"/>
      <c r="CPN138" s="1"/>
      <c r="CPO138" s="1"/>
      <c r="CPP138" s="1"/>
      <c r="CPQ138" s="1"/>
      <c r="CPR138" s="1"/>
      <c r="CPS138" s="1"/>
      <c r="CPT138" s="1"/>
      <c r="CPU138" s="1"/>
      <c r="CPV138" s="1"/>
      <c r="CPW138" s="1"/>
      <c r="CPX138" s="1"/>
      <c r="CPY138" s="1"/>
      <c r="CPZ138" s="1"/>
      <c r="CQA138" s="1"/>
      <c r="CQB138" s="1"/>
      <c r="CQC138" s="1"/>
      <c r="CQD138" s="1"/>
      <c r="CQE138" s="1"/>
      <c r="CQF138" s="1"/>
      <c r="CQG138" s="1"/>
      <c r="CQH138" s="1"/>
      <c r="CQI138" s="1"/>
      <c r="CQJ138" s="1"/>
      <c r="CQK138" s="1"/>
      <c r="CQL138" s="1"/>
      <c r="CQM138" s="1"/>
      <c r="CQN138" s="1"/>
      <c r="CQO138" s="1"/>
      <c r="CQP138" s="1"/>
      <c r="CQQ138" s="1"/>
      <c r="CQR138" s="1"/>
      <c r="CQS138" s="1"/>
      <c r="CQT138" s="1"/>
      <c r="CQU138" s="1"/>
      <c r="CQV138" s="1"/>
      <c r="CQW138" s="1"/>
      <c r="CQX138" s="1"/>
      <c r="CQY138" s="1"/>
      <c r="CQZ138" s="1"/>
      <c r="CRA138" s="1"/>
      <c r="CRB138" s="1"/>
      <c r="CRC138" s="1"/>
      <c r="CRD138" s="1"/>
      <c r="CRE138" s="1"/>
      <c r="CRF138" s="1"/>
      <c r="CRG138" s="1"/>
      <c r="CRH138" s="1"/>
      <c r="CRI138" s="1"/>
      <c r="CRJ138" s="1"/>
      <c r="CRK138" s="1"/>
      <c r="CRL138" s="1"/>
      <c r="CRM138" s="1"/>
      <c r="CRN138" s="1"/>
      <c r="CRO138" s="1"/>
      <c r="CRP138" s="1"/>
      <c r="CRQ138" s="1"/>
      <c r="CRR138" s="1"/>
      <c r="CRS138" s="1"/>
      <c r="CRT138" s="1"/>
      <c r="CRU138" s="1"/>
      <c r="CRV138" s="1"/>
      <c r="CRW138" s="1"/>
      <c r="CRX138" s="1"/>
      <c r="CRY138" s="1"/>
      <c r="CRZ138" s="1"/>
      <c r="CSA138" s="1"/>
      <c r="CSB138" s="1"/>
      <c r="CSC138" s="1"/>
      <c r="CSD138" s="1"/>
      <c r="CSE138" s="1"/>
      <c r="CSF138" s="1"/>
      <c r="CSG138" s="1"/>
      <c r="CSH138" s="1"/>
      <c r="CSI138" s="1"/>
      <c r="CSJ138" s="1"/>
      <c r="CSK138" s="1"/>
      <c r="CSL138" s="1"/>
      <c r="CSM138" s="1"/>
      <c r="CSN138" s="1"/>
      <c r="CSO138" s="1"/>
      <c r="CSP138" s="1"/>
      <c r="CSQ138" s="1"/>
      <c r="CSR138" s="1"/>
      <c r="CSS138" s="1"/>
      <c r="CST138" s="1"/>
      <c r="CSU138" s="1"/>
      <c r="CSV138" s="1"/>
      <c r="CSW138" s="1"/>
      <c r="CSX138" s="1"/>
      <c r="CSY138" s="1"/>
      <c r="CSZ138" s="1"/>
      <c r="CTA138" s="1"/>
      <c r="CTB138" s="1"/>
      <c r="CTC138" s="1"/>
      <c r="CTD138" s="1"/>
      <c r="CTE138" s="1"/>
      <c r="CTF138" s="1"/>
      <c r="CTG138" s="1"/>
      <c r="CTH138" s="1"/>
      <c r="CTI138" s="1"/>
      <c r="CTJ138" s="1"/>
      <c r="CTK138" s="1"/>
      <c r="CTL138" s="1"/>
      <c r="CTM138" s="1"/>
      <c r="CTN138" s="1"/>
      <c r="CTO138" s="1"/>
      <c r="CTP138" s="1"/>
      <c r="CTQ138" s="1"/>
      <c r="CTR138" s="1"/>
      <c r="CTS138" s="1"/>
      <c r="CTT138" s="1"/>
      <c r="CTU138" s="1"/>
      <c r="CTV138" s="1"/>
      <c r="CTW138" s="1"/>
      <c r="CTX138" s="1"/>
      <c r="CTY138" s="1"/>
      <c r="CTZ138" s="1"/>
      <c r="CUA138" s="1"/>
      <c r="CUB138" s="1"/>
      <c r="CUC138" s="1"/>
      <c r="CUD138" s="1"/>
      <c r="CUE138" s="1"/>
      <c r="CUF138" s="1"/>
      <c r="CUG138" s="1"/>
      <c r="CUH138" s="1"/>
      <c r="CUI138" s="1"/>
      <c r="CUJ138" s="1"/>
      <c r="CUK138" s="1"/>
      <c r="CUL138" s="1"/>
      <c r="CUM138" s="1"/>
      <c r="CUN138" s="1"/>
      <c r="CUO138" s="1"/>
      <c r="CUP138" s="1"/>
      <c r="CUQ138" s="1"/>
      <c r="CUR138" s="1"/>
      <c r="CUS138" s="1"/>
      <c r="CUT138" s="1"/>
      <c r="CUU138" s="1"/>
      <c r="CUV138" s="1"/>
      <c r="CUW138" s="1"/>
      <c r="CUX138" s="1"/>
      <c r="CUY138" s="1"/>
      <c r="CUZ138" s="1"/>
      <c r="CVA138" s="1"/>
      <c r="CVB138" s="1"/>
      <c r="CVC138" s="1"/>
      <c r="CVD138" s="1"/>
      <c r="CVE138" s="1"/>
      <c r="CVF138" s="1"/>
      <c r="CVG138" s="1"/>
      <c r="CVH138" s="1"/>
      <c r="CVI138" s="1"/>
      <c r="CVJ138" s="1"/>
      <c r="CVK138" s="1"/>
      <c r="CVL138" s="1"/>
      <c r="CVM138" s="1"/>
      <c r="CVN138" s="1"/>
      <c r="CVO138" s="1"/>
      <c r="CVP138" s="1"/>
      <c r="CVQ138" s="1"/>
      <c r="CVR138" s="1"/>
      <c r="CVS138" s="1"/>
      <c r="CVT138" s="1"/>
      <c r="CVU138" s="1"/>
      <c r="CVV138" s="1"/>
      <c r="CVW138" s="1"/>
      <c r="CVX138" s="1"/>
      <c r="CVY138" s="1"/>
      <c r="CVZ138" s="1"/>
      <c r="CWA138" s="1"/>
      <c r="CWB138" s="1"/>
      <c r="CWC138" s="1"/>
      <c r="CWD138" s="1"/>
      <c r="CWE138" s="1"/>
      <c r="CWF138" s="1"/>
      <c r="CWG138" s="1"/>
      <c r="CWH138" s="1"/>
      <c r="CWI138" s="1"/>
      <c r="CWJ138" s="1"/>
      <c r="CWK138" s="1"/>
      <c r="CWL138" s="1"/>
      <c r="CWM138" s="1"/>
      <c r="CWN138" s="1"/>
      <c r="CWO138" s="1"/>
      <c r="CWP138" s="1"/>
      <c r="CWQ138" s="1"/>
      <c r="CWR138" s="1"/>
      <c r="CWS138" s="1"/>
      <c r="CWT138" s="1"/>
      <c r="CWU138" s="1"/>
      <c r="CWV138" s="1"/>
      <c r="CWW138" s="1"/>
      <c r="CWX138" s="1"/>
      <c r="CWY138" s="1"/>
      <c r="CWZ138" s="1"/>
      <c r="CXA138" s="1"/>
      <c r="CXB138" s="1"/>
      <c r="CXC138" s="1"/>
      <c r="CXD138" s="1"/>
      <c r="CXE138" s="1"/>
      <c r="CXF138" s="1"/>
      <c r="CXG138" s="1"/>
      <c r="CXH138" s="1"/>
      <c r="CXI138" s="1"/>
      <c r="CXJ138" s="1"/>
      <c r="CXK138" s="1"/>
      <c r="CXL138" s="1"/>
      <c r="CXM138" s="1"/>
      <c r="CXN138" s="1"/>
      <c r="CXO138" s="1"/>
      <c r="CXP138" s="1"/>
      <c r="CXQ138" s="1"/>
      <c r="CXR138" s="1"/>
      <c r="CXS138" s="1"/>
      <c r="CXT138" s="1"/>
      <c r="CXU138" s="1"/>
      <c r="CXV138" s="1"/>
      <c r="CXW138" s="1"/>
      <c r="CXX138" s="1"/>
      <c r="CXY138" s="1"/>
      <c r="CXZ138" s="1"/>
      <c r="CYA138" s="1"/>
      <c r="CYB138" s="1"/>
      <c r="CYC138" s="1"/>
      <c r="CYD138" s="1"/>
      <c r="CYE138" s="1"/>
      <c r="CYF138" s="1"/>
      <c r="CYG138" s="1"/>
      <c r="CYH138" s="1"/>
      <c r="CYI138" s="1"/>
      <c r="CYJ138" s="1"/>
      <c r="CYK138" s="1"/>
      <c r="CYL138" s="1"/>
      <c r="CYM138" s="1"/>
      <c r="CYN138" s="1"/>
      <c r="CYO138" s="1"/>
      <c r="CYP138" s="1"/>
      <c r="CYQ138" s="1"/>
      <c r="CYR138" s="1"/>
      <c r="CYS138" s="1"/>
      <c r="CYT138" s="1"/>
      <c r="CYU138" s="1"/>
      <c r="CYV138" s="1"/>
      <c r="CYW138" s="1"/>
      <c r="CYX138" s="1"/>
      <c r="CYY138" s="1"/>
      <c r="CYZ138" s="1"/>
      <c r="CZA138" s="1"/>
      <c r="CZB138" s="1"/>
      <c r="CZC138" s="1"/>
      <c r="CZD138" s="1"/>
      <c r="CZE138" s="1"/>
      <c r="CZF138" s="1"/>
      <c r="CZG138" s="1"/>
      <c r="CZH138" s="1"/>
      <c r="CZI138" s="1"/>
      <c r="CZJ138" s="1"/>
      <c r="CZK138" s="1"/>
      <c r="CZL138" s="1"/>
      <c r="CZM138" s="1"/>
      <c r="CZN138" s="1"/>
      <c r="CZO138" s="1"/>
      <c r="CZP138" s="1"/>
      <c r="CZQ138" s="1"/>
      <c r="CZR138" s="1"/>
      <c r="CZS138" s="1"/>
      <c r="CZT138" s="1"/>
      <c r="CZU138" s="1"/>
      <c r="CZV138" s="1"/>
      <c r="CZW138" s="1"/>
      <c r="CZX138" s="1"/>
      <c r="CZY138" s="1"/>
      <c r="CZZ138" s="1"/>
      <c r="DAA138" s="1"/>
      <c r="DAB138" s="1"/>
      <c r="DAC138" s="1"/>
      <c r="DAD138" s="1"/>
      <c r="DAE138" s="1"/>
      <c r="DAF138" s="1"/>
      <c r="DAG138" s="1"/>
      <c r="DAH138" s="1"/>
      <c r="DAI138" s="1"/>
      <c r="DAJ138" s="1"/>
      <c r="DAK138" s="1"/>
      <c r="DAL138" s="1"/>
      <c r="DAM138" s="1"/>
      <c r="DAN138" s="1"/>
      <c r="DAO138" s="1"/>
      <c r="DAP138" s="1"/>
      <c r="DAQ138" s="1"/>
      <c r="DAR138" s="1"/>
      <c r="DAS138" s="1"/>
      <c r="DAT138" s="1"/>
      <c r="DAU138" s="1"/>
      <c r="DAV138" s="1"/>
      <c r="DAW138" s="1"/>
      <c r="DAX138" s="1"/>
      <c r="DAY138" s="1"/>
      <c r="DAZ138" s="1"/>
      <c r="DBA138" s="1"/>
      <c r="DBB138" s="1"/>
      <c r="DBC138" s="1"/>
      <c r="DBD138" s="1"/>
      <c r="DBE138" s="1"/>
      <c r="DBF138" s="1"/>
      <c r="DBG138" s="1"/>
      <c r="DBH138" s="1"/>
      <c r="DBI138" s="1"/>
      <c r="DBJ138" s="1"/>
      <c r="DBK138" s="1"/>
      <c r="DBL138" s="1"/>
      <c r="DBM138" s="1"/>
      <c r="DBN138" s="1"/>
      <c r="DBO138" s="1"/>
      <c r="DBP138" s="1"/>
      <c r="DBQ138" s="1"/>
      <c r="DBR138" s="1"/>
      <c r="DBS138" s="1"/>
      <c r="DBT138" s="1"/>
      <c r="DBU138" s="1"/>
      <c r="DBV138" s="1"/>
      <c r="DBW138" s="1"/>
      <c r="DBX138" s="1"/>
      <c r="DBY138" s="1"/>
      <c r="DBZ138" s="1"/>
      <c r="DCA138" s="1"/>
      <c r="DCB138" s="1"/>
      <c r="DCC138" s="1"/>
      <c r="DCD138" s="1"/>
      <c r="DCE138" s="1"/>
      <c r="DCF138" s="1"/>
      <c r="DCG138" s="1"/>
      <c r="DCH138" s="1"/>
      <c r="DCI138" s="1"/>
      <c r="DCJ138" s="1"/>
      <c r="DCK138" s="1"/>
      <c r="DCL138" s="1"/>
      <c r="DCM138" s="1"/>
      <c r="DCN138" s="1"/>
      <c r="DCO138" s="1"/>
      <c r="DCP138" s="1"/>
      <c r="DCQ138" s="1"/>
      <c r="DCR138" s="1"/>
      <c r="DCS138" s="1"/>
      <c r="DCT138" s="1"/>
      <c r="DCU138" s="1"/>
      <c r="DCV138" s="1"/>
      <c r="DCW138" s="1"/>
      <c r="DCX138" s="1"/>
      <c r="DCY138" s="1"/>
      <c r="DCZ138" s="1"/>
      <c r="DDA138" s="1"/>
      <c r="DDB138" s="1"/>
      <c r="DDC138" s="1"/>
      <c r="DDD138" s="1"/>
      <c r="DDE138" s="1"/>
      <c r="DDF138" s="1"/>
      <c r="DDG138" s="1"/>
      <c r="DDH138" s="1"/>
      <c r="DDI138" s="1"/>
      <c r="DDJ138" s="1"/>
      <c r="DDK138" s="1"/>
      <c r="DDL138" s="1"/>
      <c r="DDM138" s="1"/>
      <c r="DDN138" s="1"/>
      <c r="DDO138" s="1"/>
      <c r="DDP138" s="1"/>
      <c r="DDQ138" s="1"/>
      <c r="DDR138" s="1"/>
      <c r="DDS138" s="1"/>
      <c r="DDT138" s="1"/>
      <c r="DDU138" s="1"/>
      <c r="DDV138" s="1"/>
      <c r="DDW138" s="1"/>
      <c r="DDX138" s="1"/>
      <c r="DDY138" s="1"/>
      <c r="DDZ138" s="1"/>
      <c r="DEA138" s="1"/>
      <c r="DEB138" s="1"/>
      <c r="DEC138" s="1"/>
      <c r="DED138" s="1"/>
      <c r="DEE138" s="1"/>
      <c r="DEF138" s="1"/>
      <c r="DEG138" s="1"/>
      <c r="DEH138" s="1"/>
      <c r="DEI138" s="1"/>
      <c r="DEJ138" s="1"/>
      <c r="DEK138" s="1"/>
      <c r="DEL138" s="1"/>
      <c r="DEM138" s="1"/>
      <c r="DEN138" s="1"/>
      <c r="DEO138" s="1"/>
      <c r="DEP138" s="1"/>
      <c r="DEQ138" s="1"/>
      <c r="DER138" s="1"/>
      <c r="DES138" s="1"/>
      <c r="DET138" s="1"/>
      <c r="DEU138" s="1"/>
      <c r="DEV138" s="1"/>
      <c r="DEW138" s="1"/>
      <c r="DEX138" s="1"/>
      <c r="DEY138" s="1"/>
      <c r="DEZ138" s="1"/>
      <c r="DFA138" s="1"/>
      <c r="DFB138" s="1"/>
      <c r="DFC138" s="1"/>
      <c r="DFD138" s="1"/>
      <c r="DFE138" s="1"/>
      <c r="DFF138" s="1"/>
      <c r="DFG138" s="1"/>
      <c r="DFH138" s="1"/>
      <c r="DFI138" s="1"/>
      <c r="DFJ138" s="1"/>
      <c r="DFK138" s="1"/>
      <c r="DFL138" s="1"/>
      <c r="DFM138" s="1"/>
      <c r="DFN138" s="1"/>
      <c r="DFO138" s="1"/>
      <c r="DFP138" s="1"/>
      <c r="DFQ138" s="1"/>
      <c r="DFR138" s="1"/>
      <c r="DFS138" s="1"/>
      <c r="DFT138" s="1"/>
      <c r="DFU138" s="1"/>
      <c r="DFV138" s="1"/>
      <c r="DFW138" s="1"/>
      <c r="DFX138" s="1"/>
      <c r="DFY138" s="1"/>
      <c r="DFZ138" s="1"/>
      <c r="DGA138" s="1"/>
      <c r="DGB138" s="1"/>
      <c r="DGC138" s="1"/>
      <c r="DGD138" s="1"/>
      <c r="DGE138" s="1"/>
      <c r="DGF138" s="1"/>
      <c r="DGG138" s="1"/>
      <c r="DGH138" s="1"/>
      <c r="DGI138" s="1"/>
      <c r="DGJ138" s="1"/>
      <c r="DGK138" s="1"/>
      <c r="DGL138" s="1"/>
      <c r="DGM138" s="1"/>
      <c r="DGN138" s="1"/>
      <c r="DGO138" s="1"/>
      <c r="DGP138" s="1"/>
      <c r="DGQ138" s="1"/>
      <c r="DGR138" s="1"/>
      <c r="DGS138" s="1"/>
      <c r="DGT138" s="1"/>
      <c r="DGU138" s="1"/>
      <c r="DGV138" s="1"/>
      <c r="DGW138" s="1"/>
      <c r="DGX138" s="1"/>
      <c r="DGY138" s="1"/>
      <c r="DGZ138" s="1"/>
      <c r="DHA138" s="1"/>
      <c r="DHB138" s="1"/>
      <c r="DHC138" s="1"/>
      <c r="DHD138" s="1"/>
      <c r="DHE138" s="1"/>
      <c r="DHF138" s="1"/>
      <c r="DHG138" s="1"/>
      <c r="DHH138" s="1"/>
      <c r="DHI138" s="1"/>
      <c r="DHJ138" s="1"/>
      <c r="DHK138" s="1"/>
      <c r="DHL138" s="1"/>
      <c r="DHM138" s="1"/>
      <c r="DHN138" s="1"/>
      <c r="DHO138" s="1"/>
      <c r="DHP138" s="1"/>
      <c r="DHQ138" s="1"/>
      <c r="DHR138" s="1"/>
      <c r="DHS138" s="1"/>
      <c r="DHT138" s="1"/>
      <c r="DHU138" s="1"/>
      <c r="DHV138" s="1"/>
      <c r="DHW138" s="1"/>
      <c r="DHX138" s="1"/>
      <c r="DHY138" s="1"/>
      <c r="DHZ138" s="1"/>
      <c r="DIA138" s="1"/>
      <c r="DIB138" s="1"/>
      <c r="DIC138" s="1"/>
      <c r="DID138" s="1"/>
      <c r="DIE138" s="1"/>
      <c r="DIF138" s="1"/>
      <c r="DIG138" s="1"/>
      <c r="DIH138" s="1"/>
      <c r="DII138" s="1"/>
      <c r="DIJ138" s="1"/>
      <c r="DIK138" s="1"/>
      <c r="DIL138" s="1"/>
      <c r="DIM138" s="1"/>
      <c r="DIN138" s="1"/>
      <c r="DIO138" s="1"/>
      <c r="DIP138" s="1"/>
      <c r="DIQ138" s="1"/>
      <c r="DIR138" s="1"/>
      <c r="DIS138" s="1"/>
      <c r="DIT138" s="1"/>
      <c r="DIU138" s="1"/>
      <c r="DIV138" s="1"/>
      <c r="DIW138" s="1"/>
      <c r="DIX138" s="1"/>
      <c r="DIY138" s="1"/>
      <c r="DIZ138" s="1"/>
      <c r="DJA138" s="1"/>
      <c r="DJB138" s="1"/>
      <c r="DJC138" s="1"/>
      <c r="DJD138" s="1"/>
      <c r="DJE138" s="1"/>
      <c r="DJF138" s="1"/>
      <c r="DJG138" s="1"/>
      <c r="DJH138" s="1"/>
      <c r="DJI138" s="1"/>
      <c r="DJJ138" s="1"/>
      <c r="DJK138" s="1"/>
      <c r="DJL138" s="1"/>
      <c r="DJM138" s="1"/>
      <c r="DJN138" s="1"/>
      <c r="DJO138" s="1"/>
      <c r="DJP138" s="1"/>
      <c r="DJQ138" s="1"/>
      <c r="DJR138" s="1"/>
      <c r="DJS138" s="1"/>
      <c r="DJT138" s="1"/>
      <c r="DJU138" s="1"/>
      <c r="DJV138" s="1"/>
      <c r="DJW138" s="1"/>
      <c r="DJX138" s="1"/>
      <c r="DJY138" s="1"/>
      <c r="DJZ138" s="1"/>
      <c r="DKA138" s="1"/>
      <c r="DKB138" s="1"/>
      <c r="DKC138" s="1"/>
      <c r="DKD138" s="1"/>
      <c r="DKE138" s="1"/>
      <c r="DKF138" s="1"/>
      <c r="DKG138" s="1"/>
      <c r="DKH138" s="1"/>
      <c r="DKI138" s="1"/>
      <c r="DKJ138" s="1"/>
      <c r="DKK138" s="1"/>
      <c r="DKL138" s="1"/>
      <c r="DKM138" s="1"/>
      <c r="DKN138" s="1"/>
      <c r="DKO138" s="1"/>
      <c r="DKP138" s="1"/>
      <c r="DKQ138" s="1"/>
      <c r="DKR138" s="1"/>
      <c r="DKS138" s="1"/>
      <c r="DKT138" s="1"/>
      <c r="DKU138" s="1"/>
      <c r="DKV138" s="1"/>
      <c r="DKW138" s="1"/>
      <c r="DKX138" s="1"/>
      <c r="DKY138" s="1"/>
      <c r="DKZ138" s="1"/>
      <c r="DLA138" s="1"/>
      <c r="DLB138" s="1"/>
      <c r="DLC138" s="1"/>
      <c r="DLD138" s="1"/>
      <c r="DLE138" s="1"/>
      <c r="DLF138" s="1"/>
      <c r="DLG138" s="1"/>
      <c r="DLH138" s="1"/>
      <c r="DLI138" s="1"/>
      <c r="DLJ138" s="1"/>
      <c r="DLK138" s="1"/>
      <c r="DLL138" s="1"/>
      <c r="DLM138" s="1"/>
      <c r="DLN138" s="1"/>
      <c r="DLO138" s="1"/>
      <c r="DLP138" s="1"/>
      <c r="DLQ138" s="1"/>
      <c r="DLR138" s="1"/>
      <c r="DLS138" s="1"/>
      <c r="DLT138" s="1"/>
      <c r="DLU138" s="1"/>
      <c r="DLV138" s="1"/>
      <c r="DLW138" s="1"/>
      <c r="DLX138" s="1"/>
      <c r="DLY138" s="1"/>
      <c r="DLZ138" s="1"/>
      <c r="DMA138" s="1"/>
      <c r="DMB138" s="1"/>
      <c r="DMC138" s="1"/>
      <c r="DMD138" s="1"/>
      <c r="DME138" s="1"/>
      <c r="DMF138" s="1"/>
      <c r="DMG138" s="1"/>
      <c r="DMH138" s="1"/>
      <c r="DMI138" s="1"/>
      <c r="DMJ138" s="1"/>
      <c r="DMK138" s="1"/>
      <c r="DML138" s="1"/>
      <c r="DMM138" s="1"/>
      <c r="DMN138" s="1"/>
      <c r="DMO138" s="1"/>
      <c r="DMP138" s="1"/>
      <c r="DMQ138" s="1"/>
      <c r="DMR138" s="1"/>
      <c r="DMS138" s="1"/>
      <c r="DMT138" s="1"/>
      <c r="DMU138" s="1"/>
      <c r="DMV138" s="1"/>
      <c r="DMW138" s="1"/>
      <c r="DMX138" s="1"/>
      <c r="DMY138" s="1"/>
      <c r="DMZ138" s="1"/>
      <c r="DNA138" s="1"/>
      <c r="DNB138" s="1"/>
      <c r="DNC138" s="1"/>
      <c r="DND138" s="1"/>
      <c r="DNE138" s="1"/>
      <c r="DNF138" s="1"/>
      <c r="DNG138" s="1"/>
      <c r="DNH138" s="1"/>
      <c r="DNI138" s="1"/>
      <c r="DNJ138" s="1"/>
      <c r="DNK138" s="1"/>
      <c r="DNL138" s="1"/>
      <c r="DNM138" s="1"/>
      <c r="DNN138" s="1"/>
      <c r="DNO138" s="1"/>
      <c r="DNP138" s="1"/>
      <c r="DNQ138" s="1"/>
      <c r="DNR138" s="1"/>
      <c r="DNS138" s="1"/>
      <c r="DNT138" s="1"/>
      <c r="DNU138" s="1"/>
      <c r="DNV138" s="1"/>
      <c r="DNW138" s="1"/>
      <c r="DNX138" s="1"/>
      <c r="DNY138" s="1"/>
      <c r="DNZ138" s="1"/>
      <c r="DOA138" s="1"/>
      <c r="DOB138" s="1"/>
      <c r="DOC138" s="1"/>
      <c r="DOD138" s="1"/>
      <c r="DOE138" s="1"/>
      <c r="DOF138" s="1"/>
      <c r="DOG138" s="1"/>
      <c r="DOH138" s="1"/>
      <c r="DOI138" s="1"/>
      <c r="DOJ138" s="1"/>
      <c r="DOK138" s="1"/>
      <c r="DOL138" s="1"/>
      <c r="DOM138" s="1"/>
      <c r="DON138" s="1"/>
      <c r="DOO138" s="1"/>
      <c r="DOP138" s="1"/>
      <c r="DOQ138" s="1"/>
      <c r="DOR138" s="1"/>
      <c r="DOS138" s="1"/>
      <c r="DOT138" s="1"/>
      <c r="DOU138" s="1"/>
      <c r="DOV138" s="1"/>
      <c r="DOW138" s="1"/>
      <c r="DOX138" s="1"/>
      <c r="DOY138" s="1"/>
      <c r="DOZ138" s="1"/>
      <c r="DPA138" s="1"/>
      <c r="DPB138" s="1"/>
      <c r="DPC138" s="1"/>
      <c r="DPD138" s="1"/>
      <c r="DPE138" s="1"/>
      <c r="DPF138" s="1"/>
      <c r="DPG138" s="1"/>
      <c r="DPH138" s="1"/>
      <c r="DPI138" s="1"/>
      <c r="DPJ138" s="1"/>
      <c r="DPK138" s="1"/>
      <c r="DPL138" s="1"/>
      <c r="DPM138" s="1"/>
      <c r="DPN138" s="1"/>
      <c r="DPO138" s="1"/>
      <c r="DPP138" s="1"/>
      <c r="DPQ138" s="1"/>
      <c r="DPR138" s="1"/>
      <c r="DPS138" s="1"/>
      <c r="DPT138" s="1"/>
      <c r="DPU138" s="1"/>
      <c r="DPV138" s="1"/>
      <c r="DPW138" s="1"/>
      <c r="DPX138" s="1"/>
      <c r="DPY138" s="1"/>
      <c r="DPZ138" s="1"/>
      <c r="DQA138" s="1"/>
      <c r="DQB138" s="1"/>
      <c r="DQC138" s="1"/>
      <c r="DQD138" s="1"/>
      <c r="DQE138" s="1"/>
      <c r="DQF138" s="1"/>
      <c r="DQG138" s="1"/>
      <c r="DQH138" s="1"/>
      <c r="DQI138" s="1"/>
      <c r="DQJ138" s="1"/>
      <c r="DQK138" s="1"/>
      <c r="DQL138" s="1"/>
      <c r="DQM138" s="1"/>
      <c r="DQN138" s="1"/>
      <c r="DQO138" s="1"/>
      <c r="DQP138" s="1"/>
      <c r="DQQ138" s="1"/>
      <c r="DQR138" s="1"/>
      <c r="DQS138" s="1"/>
      <c r="DQT138" s="1"/>
      <c r="DQU138" s="1"/>
      <c r="DQV138" s="1"/>
      <c r="DQW138" s="1"/>
      <c r="DQX138" s="1"/>
      <c r="DQY138" s="1"/>
      <c r="DQZ138" s="1"/>
      <c r="DRA138" s="1"/>
      <c r="DRB138" s="1"/>
      <c r="DRC138" s="1"/>
      <c r="DRD138" s="1"/>
      <c r="DRE138" s="1"/>
      <c r="DRF138" s="1"/>
      <c r="DRG138" s="1"/>
      <c r="DRH138" s="1"/>
      <c r="DRI138" s="1"/>
      <c r="DRJ138" s="1"/>
      <c r="DRK138" s="1"/>
      <c r="DRL138" s="1"/>
      <c r="DRM138" s="1"/>
      <c r="DRN138" s="1"/>
      <c r="DRO138" s="1"/>
      <c r="DRP138" s="1"/>
      <c r="DRQ138" s="1"/>
      <c r="DRR138" s="1"/>
      <c r="DRS138" s="1"/>
      <c r="DRT138" s="1"/>
      <c r="DRU138" s="1"/>
      <c r="DRV138" s="1"/>
      <c r="DRW138" s="1"/>
      <c r="DRX138" s="1"/>
      <c r="DRY138" s="1"/>
      <c r="DRZ138" s="1"/>
      <c r="DSA138" s="1"/>
      <c r="DSB138" s="1"/>
      <c r="DSC138" s="1"/>
      <c r="DSD138" s="1"/>
      <c r="DSE138" s="1"/>
      <c r="DSF138" s="1"/>
      <c r="DSG138" s="1"/>
      <c r="DSH138" s="1"/>
      <c r="DSI138" s="1"/>
      <c r="DSJ138" s="1"/>
      <c r="DSK138" s="1"/>
      <c r="DSL138" s="1"/>
      <c r="DSM138" s="1"/>
      <c r="DSN138" s="1"/>
      <c r="DSO138" s="1"/>
      <c r="DSP138" s="1"/>
      <c r="DSQ138" s="1"/>
      <c r="DSR138" s="1"/>
      <c r="DSS138" s="1"/>
      <c r="DST138" s="1"/>
      <c r="DSU138" s="1"/>
      <c r="DSV138" s="1"/>
      <c r="DSW138" s="1"/>
      <c r="DSX138" s="1"/>
      <c r="DSY138" s="1"/>
      <c r="DSZ138" s="1"/>
      <c r="DTA138" s="1"/>
      <c r="DTB138" s="1"/>
      <c r="DTC138" s="1"/>
      <c r="DTD138" s="1"/>
      <c r="DTE138" s="1"/>
      <c r="DTF138" s="1"/>
      <c r="DTG138" s="1"/>
      <c r="DTH138" s="1"/>
      <c r="DTI138" s="1"/>
      <c r="DTJ138" s="1"/>
      <c r="DTK138" s="1"/>
      <c r="DTL138" s="1"/>
      <c r="DTM138" s="1"/>
      <c r="DTN138" s="1"/>
      <c r="DTO138" s="1"/>
      <c r="DTP138" s="1"/>
      <c r="DTQ138" s="1"/>
      <c r="DTR138" s="1"/>
      <c r="DTS138" s="1"/>
      <c r="DTT138" s="1"/>
      <c r="DTU138" s="1"/>
      <c r="DTV138" s="1"/>
      <c r="DTW138" s="1"/>
      <c r="DTX138" s="1"/>
      <c r="DTY138" s="1"/>
      <c r="DTZ138" s="1"/>
      <c r="DUA138" s="1"/>
      <c r="DUB138" s="1"/>
      <c r="DUC138" s="1"/>
      <c r="DUD138" s="1"/>
      <c r="DUE138" s="1"/>
      <c r="DUF138" s="1"/>
      <c r="DUG138" s="1"/>
      <c r="DUH138" s="1"/>
      <c r="DUI138" s="1"/>
      <c r="DUJ138" s="1"/>
      <c r="DUK138" s="1"/>
      <c r="DUL138" s="1"/>
      <c r="DUM138" s="1"/>
      <c r="DUN138" s="1"/>
      <c r="DUO138" s="1"/>
      <c r="DUP138" s="1"/>
      <c r="DUQ138" s="1"/>
      <c r="DUR138" s="1"/>
      <c r="DUS138" s="1"/>
      <c r="DUT138" s="1"/>
      <c r="DUU138" s="1"/>
      <c r="DUV138" s="1"/>
      <c r="DUW138" s="1"/>
      <c r="DUX138" s="1"/>
      <c r="DUY138" s="1"/>
      <c r="DUZ138" s="1"/>
      <c r="DVA138" s="1"/>
      <c r="DVB138" s="1"/>
      <c r="DVC138" s="1"/>
      <c r="DVD138" s="1"/>
      <c r="DVE138" s="1"/>
      <c r="DVF138" s="1"/>
      <c r="DVG138" s="1"/>
      <c r="DVH138" s="1"/>
      <c r="DVI138" s="1"/>
      <c r="DVJ138" s="1"/>
      <c r="DVK138" s="1"/>
      <c r="DVL138" s="1"/>
      <c r="DVM138" s="1"/>
      <c r="DVN138" s="1"/>
      <c r="DVO138" s="1"/>
      <c r="DVP138" s="1"/>
      <c r="DVQ138" s="1"/>
      <c r="DVR138" s="1"/>
      <c r="DVS138" s="1"/>
      <c r="DVT138" s="1"/>
      <c r="DVU138" s="1"/>
      <c r="DVV138" s="1"/>
      <c r="DVW138" s="1"/>
      <c r="DVX138" s="1"/>
      <c r="DVY138" s="1"/>
      <c r="DVZ138" s="1"/>
      <c r="DWA138" s="1"/>
      <c r="DWB138" s="1"/>
      <c r="DWC138" s="1"/>
      <c r="DWD138" s="1"/>
      <c r="DWE138" s="1"/>
      <c r="DWF138" s="1"/>
      <c r="DWG138" s="1"/>
      <c r="DWH138" s="1"/>
      <c r="DWI138" s="1"/>
      <c r="DWJ138" s="1"/>
      <c r="DWK138" s="1"/>
      <c r="DWL138" s="1"/>
      <c r="DWM138" s="1"/>
      <c r="DWN138" s="1"/>
      <c r="DWO138" s="1"/>
      <c r="DWP138" s="1"/>
      <c r="DWQ138" s="1"/>
      <c r="DWR138" s="1"/>
      <c r="DWS138" s="1"/>
      <c r="DWT138" s="1"/>
      <c r="DWU138" s="1"/>
      <c r="DWV138" s="1"/>
      <c r="DWW138" s="1"/>
      <c r="DWX138" s="1"/>
      <c r="DWY138" s="1"/>
      <c r="DWZ138" s="1"/>
      <c r="DXA138" s="1"/>
      <c r="DXB138" s="1"/>
      <c r="DXC138" s="1"/>
      <c r="DXD138" s="1"/>
      <c r="DXE138" s="1"/>
      <c r="DXF138" s="1"/>
      <c r="DXG138" s="1"/>
      <c r="DXH138" s="1"/>
      <c r="DXI138" s="1"/>
      <c r="DXJ138" s="1"/>
      <c r="DXK138" s="1"/>
      <c r="DXL138" s="1"/>
      <c r="DXM138" s="1"/>
      <c r="DXN138" s="1"/>
      <c r="DXO138" s="1"/>
      <c r="DXP138" s="1"/>
      <c r="DXQ138" s="1"/>
      <c r="DXR138" s="1"/>
      <c r="DXS138" s="1"/>
      <c r="DXT138" s="1"/>
      <c r="DXU138" s="1"/>
      <c r="DXV138" s="1"/>
      <c r="DXW138" s="1"/>
      <c r="DXX138" s="1"/>
      <c r="DXY138" s="1"/>
      <c r="DXZ138" s="1"/>
      <c r="DYA138" s="1"/>
      <c r="DYB138" s="1"/>
      <c r="DYC138" s="1"/>
      <c r="DYD138" s="1"/>
      <c r="DYE138" s="1"/>
      <c r="DYF138" s="1"/>
      <c r="DYG138" s="1"/>
      <c r="DYH138" s="1"/>
      <c r="DYI138" s="1"/>
      <c r="DYJ138" s="1"/>
      <c r="DYK138" s="1"/>
      <c r="DYL138" s="1"/>
      <c r="DYM138" s="1"/>
      <c r="DYN138" s="1"/>
      <c r="DYO138" s="1"/>
      <c r="DYP138" s="1"/>
      <c r="DYQ138" s="1"/>
      <c r="DYR138" s="1"/>
      <c r="DYS138" s="1"/>
      <c r="DYT138" s="1"/>
      <c r="DYU138" s="1"/>
      <c r="DYV138" s="1"/>
      <c r="DYW138" s="1"/>
      <c r="DYX138" s="1"/>
      <c r="DYY138" s="1"/>
      <c r="DYZ138" s="1"/>
      <c r="DZA138" s="1"/>
      <c r="DZB138" s="1"/>
      <c r="DZC138" s="1"/>
      <c r="DZD138" s="1"/>
      <c r="DZE138" s="1"/>
      <c r="DZF138" s="1"/>
      <c r="DZG138" s="1"/>
      <c r="DZH138" s="1"/>
      <c r="DZI138" s="1"/>
      <c r="DZJ138" s="1"/>
      <c r="DZK138" s="1"/>
      <c r="DZL138" s="1"/>
      <c r="DZM138" s="1"/>
      <c r="DZN138" s="1"/>
      <c r="DZO138" s="1"/>
      <c r="DZP138" s="1"/>
      <c r="DZQ138" s="1"/>
      <c r="DZR138" s="1"/>
      <c r="DZS138" s="1"/>
      <c r="DZT138" s="1"/>
      <c r="DZU138" s="1"/>
      <c r="DZV138" s="1"/>
      <c r="DZW138" s="1"/>
      <c r="DZX138" s="1"/>
      <c r="DZY138" s="1"/>
      <c r="DZZ138" s="1"/>
      <c r="EAA138" s="1"/>
      <c r="EAB138" s="1"/>
      <c r="EAC138" s="1"/>
      <c r="EAD138" s="1"/>
      <c r="EAE138" s="1"/>
      <c r="EAF138" s="1"/>
      <c r="EAG138" s="1"/>
      <c r="EAH138" s="1"/>
      <c r="EAI138" s="1"/>
      <c r="EAJ138" s="1"/>
      <c r="EAK138" s="1"/>
      <c r="EAL138" s="1"/>
      <c r="EAM138" s="1"/>
      <c r="EAN138" s="1"/>
      <c r="EAO138" s="1"/>
      <c r="EAP138" s="1"/>
      <c r="EAQ138" s="1"/>
      <c r="EAR138" s="1"/>
      <c r="EAS138" s="1"/>
      <c r="EAT138" s="1"/>
      <c r="EAU138" s="1"/>
      <c r="EAV138" s="1"/>
      <c r="EAW138" s="1"/>
      <c r="EAX138" s="1"/>
      <c r="EAY138" s="1"/>
      <c r="EAZ138" s="1"/>
      <c r="EBA138" s="1"/>
      <c r="EBB138" s="1"/>
      <c r="EBC138" s="1"/>
      <c r="EBD138" s="1"/>
      <c r="EBE138" s="1"/>
      <c r="EBF138" s="1"/>
      <c r="EBG138" s="1"/>
      <c r="EBH138" s="1"/>
      <c r="EBI138" s="1"/>
      <c r="EBJ138" s="1"/>
      <c r="EBK138" s="1"/>
      <c r="EBL138" s="1"/>
      <c r="EBM138" s="1"/>
      <c r="EBN138" s="1"/>
      <c r="EBO138" s="1"/>
      <c r="EBP138" s="1"/>
      <c r="EBQ138" s="1"/>
      <c r="EBR138" s="1"/>
      <c r="EBS138" s="1"/>
      <c r="EBT138" s="1"/>
      <c r="EBU138" s="1"/>
      <c r="EBV138" s="1"/>
      <c r="EBW138" s="1"/>
      <c r="EBX138" s="1"/>
      <c r="EBY138" s="1"/>
      <c r="EBZ138" s="1"/>
      <c r="ECA138" s="1"/>
      <c r="ECB138" s="1"/>
      <c r="ECC138" s="1"/>
      <c r="ECD138" s="1"/>
      <c r="ECE138" s="1"/>
      <c r="ECF138" s="1"/>
      <c r="ECG138" s="1"/>
      <c r="ECH138" s="1"/>
      <c r="ECI138" s="1"/>
      <c r="ECJ138" s="1"/>
      <c r="ECK138" s="1"/>
      <c r="ECL138" s="1"/>
      <c r="ECM138" s="1"/>
      <c r="ECN138" s="1"/>
      <c r="ECO138" s="1"/>
      <c r="ECP138" s="1"/>
      <c r="ECQ138" s="1"/>
      <c r="ECR138" s="1"/>
      <c r="ECS138" s="1"/>
      <c r="ECT138" s="1"/>
      <c r="ECU138" s="1"/>
      <c r="ECV138" s="1"/>
      <c r="ECW138" s="1"/>
      <c r="ECX138" s="1"/>
      <c r="ECY138" s="1"/>
      <c r="ECZ138" s="1"/>
      <c r="EDA138" s="1"/>
      <c r="EDB138" s="1"/>
      <c r="EDC138" s="1"/>
      <c r="EDD138" s="1"/>
      <c r="EDE138" s="1"/>
      <c r="EDF138" s="1"/>
      <c r="EDG138" s="1"/>
      <c r="EDH138" s="1"/>
      <c r="EDI138" s="1"/>
      <c r="EDJ138" s="1"/>
      <c r="EDK138" s="1"/>
      <c r="EDL138" s="1"/>
      <c r="EDM138" s="1"/>
      <c r="EDN138" s="1"/>
      <c r="EDO138" s="1"/>
      <c r="EDP138" s="1"/>
      <c r="EDQ138" s="1"/>
      <c r="EDR138" s="1"/>
      <c r="EDS138" s="1"/>
      <c r="EDT138" s="1"/>
      <c r="EDU138" s="1"/>
      <c r="EDV138" s="1"/>
      <c r="EDW138" s="1"/>
      <c r="EDX138" s="1"/>
      <c r="EDY138" s="1"/>
      <c r="EDZ138" s="1"/>
      <c r="EEA138" s="1"/>
      <c r="EEB138" s="1"/>
      <c r="EEC138" s="1"/>
      <c r="EED138" s="1"/>
      <c r="EEE138" s="1"/>
      <c r="EEF138" s="1"/>
      <c r="EEG138" s="1"/>
      <c r="EEH138" s="1"/>
      <c r="EEI138" s="1"/>
      <c r="EEJ138" s="1"/>
      <c r="EEK138" s="1"/>
      <c r="EEL138" s="1"/>
      <c r="EEM138" s="1"/>
      <c r="EEN138" s="1"/>
      <c r="EEO138" s="1"/>
      <c r="EEP138" s="1"/>
      <c r="EEQ138" s="1"/>
      <c r="EER138" s="1"/>
      <c r="EES138" s="1"/>
      <c r="EET138" s="1"/>
      <c r="EEU138" s="1"/>
      <c r="EEV138" s="1"/>
      <c r="EEW138" s="1"/>
      <c r="EEX138" s="1"/>
      <c r="EEY138" s="1"/>
      <c r="EEZ138" s="1"/>
      <c r="EFA138" s="1"/>
      <c r="EFB138" s="1"/>
      <c r="EFC138" s="1"/>
      <c r="EFD138" s="1"/>
      <c r="EFE138" s="1"/>
      <c r="EFF138" s="1"/>
      <c r="EFG138" s="1"/>
      <c r="EFH138" s="1"/>
      <c r="EFI138" s="1"/>
      <c r="EFJ138" s="1"/>
      <c r="EFK138" s="1"/>
      <c r="EFL138" s="1"/>
      <c r="EFM138" s="1"/>
      <c r="EFN138" s="1"/>
      <c r="EFO138" s="1"/>
      <c r="EFP138" s="1"/>
      <c r="EFQ138" s="1"/>
      <c r="EFR138" s="1"/>
      <c r="EFS138" s="1"/>
      <c r="EFT138" s="1"/>
      <c r="EFU138" s="1"/>
      <c r="EFV138" s="1"/>
      <c r="EFW138" s="1"/>
      <c r="EFX138" s="1"/>
      <c r="EFY138" s="1"/>
      <c r="EFZ138" s="1"/>
      <c r="EGA138" s="1"/>
      <c r="EGB138" s="1"/>
      <c r="EGC138" s="1"/>
      <c r="EGD138" s="1"/>
      <c r="EGE138" s="1"/>
      <c r="EGF138" s="1"/>
      <c r="EGG138" s="1"/>
      <c r="EGH138" s="1"/>
      <c r="EGI138" s="1"/>
      <c r="EGJ138" s="1"/>
      <c r="EGK138" s="1"/>
      <c r="EGL138" s="1"/>
      <c r="EGM138" s="1"/>
      <c r="EGN138" s="1"/>
      <c r="EGO138" s="1"/>
      <c r="EGP138" s="1"/>
      <c r="EGQ138" s="1"/>
      <c r="EGR138" s="1"/>
      <c r="EGS138" s="1"/>
      <c r="EGT138" s="1"/>
      <c r="EGU138" s="1"/>
      <c r="EGV138" s="1"/>
      <c r="EGW138" s="1"/>
      <c r="EGX138" s="1"/>
      <c r="EGY138" s="1"/>
      <c r="EGZ138" s="1"/>
      <c r="EHA138" s="1"/>
      <c r="EHB138" s="1"/>
      <c r="EHC138" s="1"/>
      <c r="EHD138" s="1"/>
      <c r="EHE138" s="1"/>
      <c r="EHF138" s="1"/>
      <c r="EHG138" s="1"/>
      <c r="EHH138" s="1"/>
      <c r="EHI138" s="1"/>
      <c r="EHJ138" s="1"/>
      <c r="EHK138" s="1"/>
      <c r="EHL138" s="1"/>
      <c r="EHM138" s="1"/>
      <c r="EHN138" s="1"/>
      <c r="EHO138" s="1"/>
      <c r="EHP138" s="1"/>
      <c r="EHQ138" s="1"/>
      <c r="EHR138" s="1"/>
      <c r="EHS138" s="1"/>
      <c r="EHT138" s="1"/>
      <c r="EHU138" s="1"/>
      <c r="EHV138" s="1"/>
      <c r="EHW138" s="1"/>
      <c r="EHX138" s="1"/>
      <c r="EHY138" s="1"/>
      <c r="EHZ138" s="1"/>
      <c r="EIA138" s="1"/>
      <c r="EIB138" s="1"/>
      <c r="EIC138" s="1"/>
      <c r="EID138" s="1"/>
      <c r="EIE138" s="1"/>
      <c r="EIF138" s="1"/>
      <c r="EIG138" s="1"/>
      <c r="EIH138" s="1"/>
      <c r="EII138" s="1"/>
      <c r="EIJ138" s="1"/>
      <c r="EIK138" s="1"/>
      <c r="EIL138" s="1"/>
      <c r="EIM138" s="1"/>
      <c r="EIN138" s="1"/>
      <c r="EIO138" s="1"/>
      <c r="EIP138" s="1"/>
      <c r="EIQ138" s="1"/>
      <c r="EIR138" s="1"/>
      <c r="EIS138" s="1"/>
      <c r="EIT138" s="1"/>
      <c r="EIU138" s="1"/>
      <c r="EIV138" s="1"/>
      <c r="EIW138" s="1"/>
      <c r="EIX138" s="1"/>
      <c r="EIY138" s="1"/>
      <c r="EIZ138" s="1"/>
      <c r="EJA138" s="1"/>
      <c r="EJB138" s="1"/>
      <c r="EJC138" s="1"/>
      <c r="EJD138" s="1"/>
      <c r="EJE138" s="1"/>
      <c r="EJF138" s="1"/>
      <c r="EJG138" s="1"/>
      <c r="EJH138" s="1"/>
      <c r="EJI138" s="1"/>
      <c r="EJJ138" s="1"/>
      <c r="EJK138" s="1"/>
      <c r="EJL138" s="1"/>
      <c r="EJM138" s="1"/>
      <c r="EJN138" s="1"/>
      <c r="EJO138" s="1"/>
      <c r="EJP138" s="1"/>
      <c r="EJQ138" s="1"/>
      <c r="EJR138" s="1"/>
      <c r="EJS138" s="1"/>
      <c r="EJT138" s="1"/>
      <c r="EJU138" s="1"/>
      <c r="EJV138" s="1"/>
      <c r="EJW138" s="1"/>
      <c r="EJX138" s="1"/>
      <c r="EJY138" s="1"/>
      <c r="EJZ138" s="1"/>
      <c r="EKA138" s="1"/>
      <c r="EKB138" s="1"/>
      <c r="EKC138" s="1"/>
      <c r="EKD138" s="1"/>
      <c r="EKE138" s="1"/>
      <c r="EKF138" s="1"/>
      <c r="EKG138" s="1"/>
      <c r="EKH138" s="1"/>
      <c r="EKI138" s="1"/>
      <c r="EKJ138" s="1"/>
      <c r="EKK138" s="1"/>
      <c r="EKL138" s="1"/>
      <c r="EKM138" s="1"/>
      <c r="EKN138" s="1"/>
      <c r="EKO138" s="1"/>
      <c r="EKP138" s="1"/>
      <c r="EKQ138" s="1"/>
      <c r="EKR138" s="1"/>
      <c r="EKS138" s="1"/>
      <c r="EKT138" s="1"/>
      <c r="EKU138" s="1"/>
      <c r="EKV138" s="1"/>
      <c r="EKW138" s="1"/>
      <c r="EKX138" s="1"/>
      <c r="EKY138" s="1"/>
      <c r="EKZ138" s="1"/>
      <c r="ELA138" s="1"/>
      <c r="ELB138" s="1"/>
      <c r="ELC138" s="1"/>
      <c r="ELD138" s="1"/>
      <c r="ELE138" s="1"/>
      <c r="ELF138" s="1"/>
      <c r="ELG138" s="1"/>
      <c r="ELH138" s="1"/>
      <c r="ELI138" s="1"/>
      <c r="ELJ138" s="1"/>
      <c r="ELK138" s="1"/>
      <c r="ELL138" s="1"/>
      <c r="ELM138" s="1"/>
      <c r="ELN138" s="1"/>
      <c r="ELO138" s="1"/>
      <c r="ELP138" s="1"/>
      <c r="ELQ138" s="1"/>
      <c r="ELR138" s="1"/>
      <c r="ELS138" s="1"/>
      <c r="ELT138" s="1"/>
      <c r="ELU138" s="1"/>
      <c r="ELV138" s="1"/>
      <c r="ELW138" s="1"/>
      <c r="ELX138" s="1"/>
      <c r="ELY138" s="1"/>
      <c r="ELZ138" s="1"/>
      <c r="EMA138" s="1"/>
      <c r="EMB138" s="1"/>
      <c r="EMC138" s="1"/>
      <c r="EMD138" s="1"/>
      <c r="EME138" s="1"/>
      <c r="EMF138" s="1"/>
      <c r="EMG138" s="1"/>
      <c r="EMH138" s="1"/>
      <c r="EMI138" s="1"/>
      <c r="EMJ138" s="1"/>
      <c r="EMK138" s="1"/>
      <c r="EML138" s="1"/>
      <c r="EMM138" s="1"/>
      <c r="EMN138" s="1"/>
      <c r="EMO138" s="1"/>
      <c r="EMP138" s="1"/>
      <c r="EMQ138" s="1"/>
      <c r="EMR138" s="1"/>
      <c r="EMS138" s="1"/>
      <c r="EMT138" s="1"/>
      <c r="EMU138" s="1"/>
      <c r="EMV138" s="1"/>
      <c r="EMW138" s="1"/>
      <c r="EMX138" s="1"/>
      <c r="EMY138" s="1"/>
      <c r="EMZ138" s="1"/>
      <c r="ENA138" s="1"/>
      <c r="ENB138" s="1"/>
      <c r="ENC138" s="1"/>
      <c r="END138" s="1"/>
      <c r="ENE138" s="1"/>
      <c r="ENF138" s="1"/>
      <c r="ENG138" s="1"/>
      <c r="ENH138" s="1"/>
      <c r="ENI138" s="1"/>
      <c r="ENJ138" s="1"/>
      <c r="ENK138" s="1"/>
      <c r="ENL138" s="1"/>
      <c r="ENM138" s="1"/>
      <c r="ENN138" s="1"/>
      <c r="ENO138" s="1"/>
      <c r="ENP138" s="1"/>
      <c r="ENQ138" s="1"/>
      <c r="ENR138" s="1"/>
      <c r="ENS138" s="1"/>
      <c r="ENT138" s="1"/>
      <c r="ENU138" s="1"/>
      <c r="ENV138" s="1"/>
      <c r="ENW138" s="1"/>
      <c r="ENX138" s="1"/>
      <c r="ENY138" s="1"/>
      <c r="ENZ138" s="1"/>
      <c r="EOA138" s="1"/>
      <c r="EOB138" s="1"/>
      <c r="EOC138" s="1"/>
      <c r="EOD138" s="1"/>
      <c r="EOE138" s="1"/>
      <c r="EOF138" s="1"/>
      <c r="EOG138" s="1"/>
      <c r="EOH138" s="1"/>
      <c r="EOI138" s="1"/>
      <c r="EOJ138" s="1"/>
      <c r="EOK138" s="1"/>
      <c r="EOL138" s="1"/>
      <c r="EOM138" s="1"/>
      <c r="EON138" s="1"/>
      <c r="EOO138" s="1"/>
      <c r="EOP138" s="1"/>
      <c r="EOQ138" s="1"/>
      <c r="EOR138" s="1"/>
      <c r="EOS138" s="1"/>
      <c r="EOT138" s="1"/>
      <c r="EOU138" s="1"/>
      <c r="EOV138" s="1"/>
      <c r="EOW138" s="1"/>
      <c r="EOX138" s="1"/>
      <c r="EOY138" s="1"/>
      <c r="EOZ138" s="1"/>
      <c r="EPA138" s="1"/>
      <c r="EPB138" s="1"/>
      <c r="EPC138" s="1"/>
      <c r="EPD138" s="1"/>
      <c r="EPE138" s="1"/>
      <c r="EPF138" s="1"/>
      <c r="EPG138" s="1"/>
      <c r="EPH138" s="1"/>
      <c r="EPI138" s="1"/>
      <c r="EPJ138" s="1"/>
      <c r="EPK138" s="1"/>
      <c r="EPL138" s="1"/>
      <c r="EPM138" s="1"/>
      <c r="EPN138" s="1"/>
      <c r="EPO138" s="1"/>
      <c r="EPP138" s="1"/>
      <c r="EPQ138" s="1"/>
      <c r="EPR138" s="1"/>
      <c r="EPS138" s="1"/>
      <c r="EPT138" s="1"/>
      <c r="EPU138" s="1"/>
      <c r="EPV138" s="1"/>
      <c r="EPW138" s="1"/>
      <c r="EPX138" s="1"/>
      <c r="EPY138" s="1"/>
      <c r="EPZ138" s="1"/>
      <c r="EQA138" s="1"/>
      <c r="EQB138" s="1"/>
      <c r="EQC138" s="1"/>
      <c r="EQD138" s="1"/>
      <c r="EQE138" s="1"/>
      <c r="EQF138" s="1"/>
      <c r="EQG138" s="1"/>
      <c r="EQH138" s="1"/>
      <c r="EQI138" s="1"/>
      <c r="EQJ138" s="1"/>
      <c r="EQK138" s="1"/>
      <c r="EQL138" s="1"/>
      <c r="EQM138" s="1"/>
      <c r="EQN138" s="1"/>
      <c r="EQO138" s="1"/>
      <c r="EQP138" s="1"/>
      <c r="EQQ138" s="1"/>
      <c r="EQR138" s="1"/>
      <c r="EQS138" s="1"/>
      <c r="EQT138" s="1"/>
      <c r="EQU138" s="1"/>
      <c r="EQV138" s="1"/>
      <c r="EQW138" s="1"/>
      <c r="EQX138" s="1"/>
      <c r="EQY138" s="1"/>
      <c r="EQZ138" s="1"/>
      <c r="ERA138" s="1"/>
      <c r="ERB138" s="1"/>
      <c r="ERC138" s="1"/>
      <c r="ERD138" s="1"/>
      <c r="ERE138" s="1"/>
      <c r="ERF138" s="1"/>
      <c r="ERG138" s="1"/>
      <c r="ERH138" s="1"/>
      <c r="ERI138" s="1"/>
      <c r="ERJ138" s="1"/>
      <c r="ERK138" s="1"/>
      <c r="ERL138" s="1"/>
      <c r="ERM138" s="1"/>
      <c r="ERN138" s="1"/>
      <c r="ERO138" s="1"/>
      <c r="ERP138" s="1"/>
      <c r="ERQ138" s="1"/>
      <c r="ERR138" s="1"/>
      <c r="ERS138" s="1"/>
      <c r="ERT138" s="1"/>
      <c r="ERU138" s="1"/>
      <c r="ERV138" s="1"/>
      <c r="ERW138" s="1"/>
      <c r="ERX138" s="1"/>
      <c r="ERY138" s="1"/>
      <c r="ERZ138" s="1"/>
      <c r="ESA138" s="1"/>
      <c r="ESB138" s="1"/>
      <c r="ESC138" s="1"/>
      <c r="ESD138" s="1"/>
      <c r="ESE138" s="1"/>
      <c r="ESF138" s="1"/>
      <c r="ESG138" s="1"/>
      <c r="ESH138" s="1"/>
      <c r="ESI138" s="1"/>
      <c r="ESJ138" s="1"/>
      <c r="ESK138" s="1"/>
      <c r="ESL138" s="1"/>
      <c r="ESM138" s="1"/>
      <c r="ESN138" s="1"/>
      <c r="ESO138" s="1"/>
      <c r="ESP138" s="1"/>
      <c r="ESQ138" s="1"/>
      <c r="ESR138" s="1"/>
      <c r="ESS138" s="1"/>
      <c r="EST138" s="1"/>
      <c r="ESU138" s="1"/>
      <c r="ESV138" s="1"/>
      <c r="ESW138" s="1"/>
      <c r="ESX138" s="1"/>
      <c r="ESY138" s="1"/>
      <c r="ESZ138" s="1"/>
      <c r="ETA138" s="1"/>
      <c r="ETB138" s="1"/>
      <c r="ETC138" s="1"/>
      <c r="ETD138" s="1"/>
      <c r="ETE138" s="1"/>
      <c r="ETF138" s="1"/>
      <c r="ETG138" s="1"/>
      <c r="ETH138" s="1"/>
      <c r="ETI138" s="1"/>
      <c r="ETJ138" s="1"/>
      <c r="ETK138" s="1"/>
      <c r="ETL138" s="1"/>
      <c r="ETM138" s="1"/>
      <c r="ETN138" s="1"/>
      <c r="ETO138" s="1"/>
      <c r="ETP138" s="1"/>
      <c r="ETQ138" s="1"/>
      <c r="ETR138" s="1"/>
      <c r="ETS138" s="1"/>
      <c r="ETT138" s="1"/>
      <c r="ETU138" s="1"/>
      <c r="ETV138" s="1"/>
      <c r="ETW138" s="1"/>
      <c r="ETX138" s="1"/>
      <c r="ETY138" s="1"/>
      <c r="ETZ138" s="1"/>
      <c r="EUA138" s="1"/>
      <c r="EUB138" s="1"/>
      <c r="EUC138" s="1"/>
      <c r="EUD138" s="1"/>
      <c r="EUE138" s="1"/>
      <c r="EUF138" s="1"/>
      <c r="EUG138" s="1"/>
      <c r="EUH138" s="1"/>
      <c r="EUI138" s="1"/>
      <c r="EUJ138" s="1"/>
      <c r="EUK138" s="1"/>
      <c r="EUL138" s="1"/>
      <c r="EUM138" s="1"/>
      <c r="EUN138" s="1"/>
      <c r="EUO138" s="1"/>
      <c r="EUP138" s="1"/>
      <c r="EUQ138" s="1"/>
      <c r="EUR138" s="1"/>
      <c r="EUS138" s="1"/>
      <c r="EUT138" s="1"/>
      <c r="EUU138" s="1"/>
      <c r="EUV138" s="1"/>
      <c r="EUW138" s="1"/>
      <c r="EUX138" s="1"/>
      <c r="EUY138" s="1"/>
      <c r="EUZ138" s="1"/>
      <c r="EVA138" s="1"/>
      <c r="EVB138" s="1"/>
      <c r="EVC138" s="1"/>
      <c r="EVD138" s="1"/>
      <c r="EVE138" s="1"/>
      <c r="EVF138" s="1"/>
      <c r="EVG138" s="1"/>
      <c r="EVH138" s="1"/>
      <c r="EVI138" s="1"/>
      <c r="EVJ138" s="1"/>
      <c r="EVK138" s="1"/>
      <c r="EVL138" s="1"/>
      <c r="EVM138" s="1"/>
      <c r="EVN138" s="1"/>
      <c r="EVO138" s="1"/>
      <c r="EVP138" s="1"/>
      <c r="EVQ138" s="1"/>
      <c r="EVR138" s="1"/>
      <c r="EVS138" s="1"/>
      <c r="EVT138" s="1"/>
      <c r="EVU138" s="1"/>
      <c r="EVV138" s="1"/>
      <c r="EVW138" s="1"/>
      <c r="EVX138" s="1"/>
      <c r="EVY138" s="1"/>
      <c r="EVZ138" s="1"/>
      <c r="EWA138" s="1"/>
      <c r="EWB138" s="1"/>
      <c r="EWC138" s="1"/>
      <c r="EWD138" s="1"/>
      <c r="EWE138" s="1"/>
      <c r="EWF138" s="1"/>
      <c r="EWG138" s="1"/>
      <c r="EWH138" s="1"/>
      <c r="EWI138" s="1"/>
      <c r="EWJ138" s="1"/>
      <c r="EWK138" s="1"/>
      <c r="EWL138" s="1"/>
      <c r="EWM138" s="1"/>
      <c r="EWN138" s="1"/>
      <c r="EWO138" s="1"/>
      <c r="EWP138" s="1"/>
      <c r="EWQ138" s="1"/>
      <c r="EWR138" s="1"/>
      <c r="EWS138" s="1"/>
      <c r="EWT138" s="1"/>
      <c r="EWU138" s="1"/>
      <c r="EWV138" s="1"/>
      <c r="EWW138" s="1"/>
      <c r="EWX138" s="1"/>
      <c r="EWY138" s="1"/>
      <c r="EWZ138" s="1"/>
      <c r="EXA138" s="1"/>
      <c r="EXB138" s="1"/>
      <c r="EXC138" s="1"/>
      <c r="EXD138" s="1"/>
      <c r="EXE138" s="1"/>
      <c r="EXF138" s="1"/>
      <c r="EXG138" s="1"/>
      <c r="EXH138" s="1"/>
      <c r="EXI138" s="1"/>
      <c r="EXJ138" s="1"/>
      <c r="EXK138" s="1"/>
      <c r="EXL138" s="1"/>
      <c r="EXM138" s="1"/>
      <c r="EXN138" s="1"/>
      <c r="EXO138" s="1"/>
      <c r="EXP138" s="1"/>
      <c r="EXQ138" s="1"/>
      <c r="EXR138" s="1"/>
      <c r="EXS138" s="1"/>
      <c r="EXT138" s="1"/>
      <c r="EXU138" s="1"/>
      <c r="EXV138" s="1"/>
      <c r="EXW138" s="1"/>
      <c r="EXX138" s="1"/>
      <c r="EXY138" s="1"/>
      <c r="EXZ138" s="1"/>
      <c r="EYA138" s="1"/>
      <c r="EYB138" s="1"/>
      <c r="EYC138" s="1"/>
      <c r="EYD138" s="1"/>
      <c r="EYE138" s="1"/>
      <c r="EYF138" s="1"/>
      <c r="EYG138" s="1"/>
      <c r="EYH138" s="1"/>
      <c r="EYI138" s="1"/>
      <c r="EYJ138" s="1"/>
      <c r="EYK138" s="1"/>
      <c r="EYL138" s="1"/>
      <c r="EYM138" s="1"/>
      <c r="EYN138" s="1"/>
      <c r="EYO138" s="1"/>
      <c r="EYP138" s="1"/>
      <c r="EYQ138" s="1"/>
      <c r="EYR138" s="1"/>
      <c r="EYS138" s="1"/>
      <c r="EYT138" s="1"/>
      <c r="EYU138" s="1"/>
      <c r="EYV138" s="1"/>
      <c r="EYW138" s="1"/>
      <c r="EYX138" s="1"/>
      <c r="EYY138" s="1"/>
      <c r="EYZ138" s="1"/>
      <c r="EZA138" s="1"/>
      <c r="EZB138" s="1"/>
      <c r="EZC138" s="1"/>
      <c r="EZD138" s="1"/>
      <c r="EZE138" s="1"/>
      <c r="EZF138" s="1"/>
      <c r="EZG138" s="1"/>
      <c r="EZH138" s="1"/>
      <c r="EZI138" s="1"/>
      <c r="EZJ138" s="1"/>
      <c r="EZK138" s="1"/>
      <c r="EZL138" s="1"/>
      <c r="EZM138" s="1"/>
      <c r="EZN138" s="1"/>
      <c r="EZO138" s="1"/>
      <c r="EZP138" s="1"/>
      <c r="EZQ138" s="1"/>
      <c r="EZR138" s="1"/>
      <c r="EZS138" s="1"/>
      <c r="EZT138" s="1"/>
      <c r="EZU138" s="1"/>
      <c r="EZV138" s="1"/>
      <c r="EZW138" s="1"/>
      <c r="EZX138" s="1"/>
      <c r="EZY138" s="1"/>
      <c r="EZZ138" s="1"/>
      <c r="FAA138" s="1"/>
      <c r="FAB138" s="1"/>
      <c r="FAC138" s="1"/>
      <c r="FAD138" s="1"/>
      <c r="FAE138" s="1"/>
      <c r="FAF138" s="1"/>
      <c r="FAG138" s="1"/>
      <c r="FAH138" s="1"/>
      <c r="FAI138" s="1"/>
      <c r="FAJ138" s="1"/>
      <c r="FAK138" s="1"/>
      <c r="FAL138" s="1"/>
      <c r="FAM138" s="1"/>
      <c r="FAN138" s="1"/>
      <c r="FAO138" s="1"/>
      <c r="FAP138" s="1"/>
      <c r="FAQ138" s="1"/>
      <c r="FAR138" s="1"/>
      <c r="FAS138" s="1"/>
      <c r="FAT138" s="1"/>
      <c r="FAU138" s="1"/>
      <c r="FAV138" s="1"/>
      <c r="FAW138" s="1"/>
      <c r="FAX138" s="1"/>
      <c r="FAY138" s="1"/>
      <c r="FAZ138" s="1"/>
      <c r="FBA138" s="1"/>
      <c r="FBB138" s="1"/>
      <c r="FBC138" s="1"/>
      <c r="FBD138" s="1"/>
      <c r="FBE138" s="1"/>
      <c r="FBF138" s="1"/>
      <c r="FBG138" s="1"/>
      <c r="FBH138" s="1"/>
      <c r="FBI138" s="1"/>
      <c r="FBJ138" s="1"/>
      <c r="FBK138" s="1"/>
      <c r="FBL138" s="1"/>
      <c r="FBM138" s="1"/>
      <c r="FBN138" s="1"/>
      <c r="FBO138" s="1"/>
      <c r="FBP138" s="1"/>
      <c r="FBQ138" s="1"/>
      <c r="FBR138" s="1"/>
      <c r="FBS138" s="1"/>
      <c r="FBT138" s="1"/>
      <c r="FBU138" s="1"/>
      <c r="FBV138" s="1"/>
      <c r="FBW138" s="1"/>
      <c r="FBX138" s="1"/>
      <c r="FBY138" s="1"/>
      <c r="FBZ138" s="1"/>
      <c r="FCA138" s="1"/>
      <c r="FCB138" s="1"/>
      <c r="FCC138" s="1"/>
      <c r="FCD138" s="1"/>
      <c r="FCE138" s="1"/>
      <c r="FCF138" s="1"/>
      <c r="FCG138" s="1"/>
      <c r="FCH138" s="1"/>
      <c r="FCI138" s="1"/>
      <c r="FCJ138" s="1"/>
      <c r="FCK138" s="1"/>
      <c r="FCL138" s="1"/>
      <c r="FCM138" s="1"/>
      <c r="FCN138" s="1"/>
      <c r="FCO138" s="1"/>
      <c r="FCP138" s="1"/>
      <c r="FCQ138" s="1"/>
      <c r="FCR138" s="1"/>
      <c r="FCS138" s="1"/>
      <c r="FCT138" s="1"/>
      <c r="FCU138" s="1"/>
      <c r="FCV138" s="1"/>
      <c r="FCW138" s="1"/>
      <c r="FCX138" s="1"/>
      <c r="FCY138" s="1"/>
      <c r="FCZ138" s="1"/>
      <c r="FDA138" s="1"/>
      <c r="FDB138" s="1"/>
      <c r="FDC138" s="1"/>
      <c r="FDD138" s="1"/>
      <c r="FDE138" s="1"/>
      <c r="FDF138" s="1"/>
      <c r="FDG138" s="1"/>
      <c r="FDH138" s="1"/>
      <c r="FDI138" s="1"/>
      <c r="FDJ138" s="1"/>
      <c r="FDK138" s="1"/>
      <c r="FDL138" s="1"/>
      <c r="FDM138" s="1"/>
      <c r="FDN138" s="1"/>
      <c r="FDO138" s="1"/>
      <c r="FDP138" s="1"/>
      <c r="FDQ138" s="1"/>
      <c r="FDR138" s="1"/>
      <c r="FDS138" s="1"/>
      <c r="FDT138" s="1"/>
      <c r="FDU138" s="1"/>
      <c r="FDV138" s="1"/>
      <c r="FDW138" s="1"/>
      <c r="FDX138" s="1"/>
      <c r="FDY138" s="1"/>
      <c r="FDZ138" s="1"/>
      <c r="FEA138" s="1"/>
      <c r="FEB138" s="1"/>
      <c r="FEC138" s="1"/>
      <c r="FED138" s="1"/>
      <c r="FEE138" s="1"/>
      <c r="FEF138" s="1"/>
      <c r="FEG138" s="1"/>
      <c r="FEH138" s="1"/>
      <c r="FEI138" s="1"/>
      <c r="FEJ138" s="1"/>
      <c r="FEK138" s="1"/>
      <c r="FEL138" s="1"/>
      <c r="FEM138" s="1"/>
      <c r="FEN138" s="1"/>
      <c r="FEO138" s="1"/>
      <c r="FEP138" s="1"/>
      <c r="FEQ138" s="1"/>
      <c r="FER138" s="1"/>
      <c r="FES138" s="1"/>
      <c r="FET138" s="1"/>
      <c r="FEU138" s="1"/>
      <c r="FEV138" s="1"/>
      <c r="FEW138" s="1"/>
      <c r="FEX138" s="1"/>
      <c r="FEY138" s="1"/>
      <c r="FEZ138" s="1"/>
      <c r="FFA138" s="1"/>
      <c r="FFB138" s="1"/>
      <c r="FFC138" s="1"/>
      <c r="FFD138" s="1"/>
      <c r="FFE138" s="1"/>
      <c r="FFF138" s="1"/>
      <c r="FFG138" s="1"/>
      <c r="FFH138" s="1"/>
      <c r="FFI138" s="1"/>
      <c r="FFJ138" s="1"/>
      <c r="FFK138" s="1"/>
      <c r="FFL138" s="1"/>
      <c r="FFM138" s="1"/>
      <c r="FFN138" s="1"/>
      <c r="FFO138" s="1"/>
      <c r="FFP138" s="1"/>
      <c r="FFQ138" s="1"/>
      <c r="FFR138" s="1"/>
      <c r="FFS138" s="1"/>
      <c r="FFT138" s="1"/>
      <c r="FFU138" s="1"/>
      <c r="FFV138" s="1"/>
      <c r="FFW138" s="1"/>
      <c r="FFX138" s="1"/>
      <c r="FFY138" s="1"/>
      <c r="FFZ138" s="1"/>
      <c r="FGA138" s="1"/>
      <c r="FGB138" s="1"/>
      <c r="FGC138" s="1"/>
      <c r="FGD138" s="1"/>
      <c r="FGE138" s="1"/>
      <c r="FGF138" s="1"/>
      <c r="FGG138" s="1"/>
      <c r="FGH138" s="1"/>
      <c r="FGI138" s="1"/>
      <c r="FGJ138" s="1"/>
      <c r="FGK138" s="1"/>
      <c r="FGL138" s="1"/>
      <c r="FGM138" s="1"/>
      <c r="FGN138" s="1"/>
      <c r="FGO138" s="1"/>
      <c r="FGP138" s="1"/>
      <c r="FGQ138" s="1"/>
      <c r="FGR138" s="1"/>
      <c r="FGS138" s="1"/>
      <c r="FGT138" s="1"/>
      <c r="FGU138" s="1"/>
      <c r="FGV138" s="1"/>
      <c r="FGW138" s="1"/>
      <c r="FGX138" s="1"/>
      <c r="FGY138" s="1"/>
      <c r="FGZ138" s="1"/>
      <c r="FHA138" s="1"/>
      <c r="FHB138" s="1"/>
      <c r="FHC138" s="1"/>
      <c r="FHD138" s="1"/>
      <c r="FHE138" s="1"/>
      <c r="FHF138" s="1"/>
      <c r="FHG138" s="1"/>
      <c r="FHH138" s="1"/>
      <c r="FHI138" s="1"/>
      <c r="FHJ138" s="1"/>
      <c r="FHK138" s="1"/>
      <c r="FHL138" s="1"/>
      <c r="FHM138" s="1"/>
      <c r="FHN138" s="1"/>
      <c r="FHO138" s="1"/>
      <c r="FHP138" s="1"/>
      <c r="FHQ138" s="1"/>
      <c r="FHR138" s="1"/>
      <c r="FHS138" s="1"/>
      <c r="FHT138" s="1"/>
      <c r="FHU138" s="1"/>
      <c r="FHV138" s="1"/>
      <c r="FHW138" s="1"/>
      <c r="FHX138" s="1"/>
      <c r="FHY138" s="1"/>
      <c r="FHZ138" s="1"/>
      <c r="FIA138" s="1"/>
      <c r="FIB138" s="1"/>
      <c r="FIC138" s="1"/>
      <c r="FID138" s="1"/>
      <c r="FIE138" s="1"/>
      <c r="FIF138" s="1"/>
      <c r="FIG138" s="1"/>
      <c r="FIH138" s="1"/>
      <c r="FII138" s="1"/>
      <c r="FIJ138" s="1"/>
      <c r="FIK138" s="1"/>
      <c r="FIL138" s="1"/>
      <c r="FIM138" s="1"/>
      <c r="FIN138" s="1"/>
      <c r="FIO138" s="1"/>
      <c r="FIP138" s="1"/>
      <c r="FIQ138" s="1"/>
      <c r="FIR138" s="1"/>
      <c r="FIS138" s="1"/>
      <c r="FIT138" s="1"/>
      <c r="FIU138" s="1"/>
      <c r="FIV138" s="1"/>
      <c r="FIW138" s="1"/>
      <c r="FIX138" s="1"/>
      <c r="FIY138" s="1"/>
      <c r="FIZ138" s="1"/>
      <c r="FJA138" s="1"/>
      <c r="FJB138" s="1"/>
      <c r="FJC138" s="1"/>
      <c r="FJD138" s="1"/>
      <c r="FJE138" s="1"/>
      <c r="FJF138" s="1"/>
      <c r="FJG138" s="1"/>
      <c r="FJH138" s="1"/>
      <c r="FJI138" s="1"/>
      <c r="FJJ138" s="1"/>
      <c r="FJK138" s="1"/>
      <c r="FJL138" s="1"/>
      <c r="FJM138" s="1"/>
      <c r="FJN138" s="1"/>
      <c r="FJO138" s="1"/>
      <c r="FJP138" s="1"/>
      <c r="FJQ138" s="1"/>
      <c r="FJR138" s="1"/>
      <c r="FJS138" s="1"/>
      <c r="FJT138" s="1"/>
      <c r="FJU138" s="1"/>
      <c r="FJV138" s="1"/>
      <c r="FJW138" s="1"/>
      <c r="FJX138" s="1"/>
      <c r="FJY138" s="1"/>
      <c r="FJZ138" s="1"/>
      <c r="FKA138" s="1"/>
      <c r="FKB138" s="1"/>
      <c r="FKC138" s="1"/>
      <c r="FKD138" s="1"/>
      <c r="FKE138" s="1"/>
      <c r="FKF138" s="1"/>
      <c r="FKG138" s="1"/>
      <c r="FKH138" s="1"/>
      <c r="FKI138" s="1"/>
      <c r="FKJ138" s="1"/>
      <c r="FKK138" s="1"/>
      <c r="FKL138" s="1"/>
      <c r="FKM138" s="1"/>
      <c r="FKN138" s="1"/>
      <c r="FKO138" s="1"/>
      <c r="FKP138" s="1"/>
      <c r="FKQ138" s="1"/>
      <c r="FKR138" s="1"/>
      <c r="FKS138" s="1"/>
      <c r="FKT138" s="1"/>
      <c r="FKU138" s="1"/>
      <c r="FKV138" s="1"/>
      <c r="FKW138" s="1"/>
      <c r="FKX138" s="1"/>
      <c r="FKY138" s="1"/>
      <c r="FKZ138" s="1"/>
      <c r="FLA138" s="1"/>
      <c r="FLB138" s="1"/>
      <c r="FLC138" s="1"/>
      <c r="FLD138" s="1"/>
      <c r="FLE138" s="1"/>
      <c r="FLF138" s="1"/>
      <c r="FLG138" s="1"/>
      <c r="FLH138" s="1"/>
      <c r="FLI138" s="1"/>
      <c r="FLJ138" s="1"/>
      <c r="FLK138" s="1"/>
      <c r="FLL138" s="1"/>
      <c r="FLM138" s="1"/>
      <c r="FLN138" s="1"/>
      <c r="FLO138" s="1"/>
      <c r="FLP138" s="1"/>
      <c r="FLQ138" s="1"/>
      <c r="FLR138" s="1"/>
      <c r="FLS138" s="1"/>
      <c r="FLT138" s="1"/>
      <c r="FLU138" s="1"/>
      <c r="FLV138" s="1"/>
      <c r="FLW138" s="1"/>
      <c r="FLX138" s="1"/>
      <c r="FLY138" s="1"/>
      <c r="FLZ138" s="1"/>
      <c r="FMA138" s="1"/>
      <c r="FMB138" s="1"/>
      <c r="FMC138" s="1"/>
      <c r="FMD138" s="1"/>
      <c r="FME138" s="1"/>
      <c r="FMF138" s="1"/>
      <c r="FMG138" s="1"/>
      <c r="FMH138" s="1"/>
      <c r="FMI138" s="1"/>
      <c r="FMJ138" s="1"/>
      <c r="FMK138" s="1"/>
      <c r="FML138" s="1"/>
      <c r="FMM138" s="1"/>
      <c r="FMN138" s="1"/>
      <c r="FMO138" s="1"/>
      <c r="FMP138" s="1"/>
      <c r="FMQ138" s="1"/>
      <c r="FMR138" s="1"/>
      <c r="FMS138" s="1"/>
      <c r="FMT138" s="1"/>
      <c r="FMU138" s="1"/>
      <c r="FMV138" s="1"/>
      <c r="FMW138" s="1"/>
      <c r="FMX138" s="1"/>
      <c r="FMY138" s="1"/>
      <c r="FMZ138" s="1"/>
      <c r="FNA138" s="1"/>
      <c r="FNB138" s="1"/>
      <c r="FNC138" s="1"/>
      <c r="FND138" s="1"/>
      <c r="FNE138" s="1"/>
      <c r="FNF138" s="1"/>
      <c r="FNG138" s="1"/>
      <c r="FNH138" s="1"/>
      <c r="FNI138" s="1"/>
      <c r="FNJ138" s="1"/>
      <c r="FNK138" s="1"/>
      <c r="FNL138" s="1"/>
      <c r="FNM138" s="1"/>
      <c r="FNN138" s="1"/>
      <c r="FNO138" s="1"/>
      <c r="FNP138" s="1"/>
      <c r="FNQ138" s="1"/>
      <c r="FNR138" s="1"/>
      <c r="FNS138" s="1"/>
      <c r="FNT138" s="1"/>
      <c r="FNU138" s="1"/>
      <c r="FNV138" s="1"/>
      <c r="FNW138" s="1"/>
      <c r="FNX138" s="1"/>
      <c r="FNY138" s="1"/>
      <c r="FNZ138" s="1"/>
      <c r="FOA138" s="1"/>
      <c r="FOB138" s="1"/>
      <c r="FOC138" s="1"/>
      <c r="FOD138" s="1"/>
      <c r="FOE138" s="1"/>
      <c r="FOF138" s="1"/>
      <c r="FOG138" s="1"/>
      <c r="FOH138" s="1"/>
      <c r="FOI138" s="1"/>
      <c r="FOJ138" s="1"/>
      <c r="FOK138" s="1"/>
      <c r="FOL138" s="1"/>
      <c r="FOM138" s="1"/>
      <c r="FON138" s="1"/>
      <c r="FOO138" s="1"/>
      <c r="FOP138" s="1"/>
      <c r="FOQ138" s="1"/>
      <c r="FOR138" s="1"/>
      <c r="FOS138" s="1"/>
      <c r="FOT138" s="1"/>
      <c r="FOU138" s="1"/>
      <c r="FOV138" s="1"/>
      <c r="FOW138" s="1"/>
      <c r="FOX138" s="1"/>
      <c r="FOY138" s="1"/>
      <c r="FOZ138" s="1"/>
      <c r="FPA138" s="1"/>
      <c r="FPB138" s="1"/>
      <c r="FPC138" s="1"/>
      <c r="FPD138" s="1"/>
      <c r="FPE138" s="1"/>
      <c r="FPF138" s="1"/>
      <c r="FPG138" s="1"/>
      <c r="FPH138" s="1"/>
      <c r="FPI138" s="1"/>
      <c r="FPJ138" s="1"/>
      <c r="FPK138" s="1"/>
      <c r="FPL138" s="1"/>
      <c r="FPM138" s="1"/>
      <c r="FPN138" s="1"/>
      <c r="FPO138" s="1"/>
      <c r="FPP138" s="1"/>
      <c r="FPQ138" s="1"/>
      <c r="FPR138" s="1"/>
      <c r="FPS138" s="1"/>
      <c r="FPT138" s="1"/>
      <c r="FPU138" s="1"/>
      <c r="FPV138" s="1"/>
      <c r="FPW138" s="1"/>
      <c r="FPX138" s="1"/>
      <c r="FPY138" s="1"/>
      <c r="FPZ138" s="1"/>
      <c r="FQA138" s="1"/>
      <c r="FQB138" s="1"/>
      <c r="FQC138" s="1"/>
      <c r="FQD138" s="1"/>
      <c r="FQE138" s="1"/>
      <c r="FQF138" s="1"/>
      <c r="FQG138" s="1"/>
      <c r="FQH138" s="1"/>
      <c r="FQI138" s="1"/>
      <c r="FQJ138" s="1"/>
      <c r="FQK138" s="1"/>
      <c r="FQL138" s="1"/>
      <c r="FQM138" s="1"/>
      <c r="FQN138" s="1"/>
      <c r="FQO138" s="1"/>
      <c r="FQP138" s="1"/>
      <c r="FQQ138" s="1"/>
      <c r="FQR138" s="1"/>
      <c r="FQS138" s="1"/>
      <c r="FQT138" s="1"/>
      <c r="FQU138" s="1"/>
      <c r="FQV138" s="1"/>
      <c r="FQW138" s="1"/>
      <c r="FQX138" s="1"/>
      <c r="FQY138" s="1"/>
      <c r="FQZ138" s="1"/>
      <c r="FRA138" s="1"/>
      <c r="FRB138" s="1"/>
      <c r="FRC138" s="1"/>
      <c r="FRD138" s="1"/>
      <c r="FRE138" s="1"/>
      <c r="FRF138" s="1"/>
      <c r="FRG138" s="1"/>
      <c r="FRH138" s="1"/>
      <c r="FRI138" s="1"/>
      <c r="FRJ138" s="1"/>
      <c r="FRK138" s="1"/>
      <c r="FRL138" s="1"/>
      <c r="FRM138" s="1"/>
      <c r="FRN138" s="1"/>
      <c r="FRO138" s="1"/>
      <c r="FRP138" s="1"/>
      <c r="FRQ138" s="1"/>
      <c r="FRR138" s="1"/>
      <c r="FRS138" s="1"/>
      <c r="FRT138" s="1"/>
      <c r="FRU138" s="1"/>
      <c r="FRV138" s="1"/>
      <c r="FRW138" s="1"/>
      <c r="FRX138" s="1"/>
      <c r="FRY138" s="1"/>
      <c r="FRZ138" s="1"/>
      <c r="FSA138" s="1"/>
      <c r="FSB138" s="1"/>
      <c r="FSC138" s="1"/>
      <c r="FSD138" s="1"/>
      <c r="FSE138" s="1"/>
      <c r="FSF138" s="1"/>
      <c r="FSG138" s="1"/>
      <c r="FSH138" s="1"/>
      <c r="FSI138" s="1"/>
      <c r="FSJ138" s="1"/>
      <c r="FSK138" s="1"/>
      <c r="FSL138" s="1"/>
      <c r="FSM138" s="1"/>
      <c r="FSN138" s="1"/>
      <c r="FSO138" s="1"/>
      <c r="FSP138" s="1"/>
      <c r="FSQ138" s="1"/>
      <c r="FSR138" s="1"/>
      <c r="FSS138" s="1"/>
      <c r="FST138" s="1"/>
      <c r="FSU138" s="1"/>
      <c r="FSV138" s="1"/>
      <c r="FSW138" s="1"/>
      <c r="FSX138" s="1"/>
      <c r="FSY138" s="1"/>
      <c r="FSZ138" s="1"/>
      <c r="FTA138" s="1"/>
      <c r="FTB138" s="1"/>
      <c r="FTC138" s="1"/>
      <c r="FTD138" s="1"/>
      <c r="FTE138" s="1"/>
      <c r="FTF138" s="1"/>
      <c r="FTG138" s="1"/>
      <c r="FTH138" s="1"/>
      <c r="FTI138" s="1"/>
      <c r="FTJ138" s="1"/>
      <c r="FTK138" s="1"/>
      <c r="FTL138" s="1"/>
      <c r="FTM138" s="1"/>
      <c r="FTN138" s="1"/>
      <c r="FTO138" s="1"/>
      <c r="FTP138" s="1"/>
      <c r="FTQ138" s="1"/>
      <c r="FTR138" s="1"/>
      <c r="FTS138" s="1"/>
      <c r="FTT138" s="1"/>
      <c r="FTU138" s="1"/>
      <c r="FTV138" s="1"/>
      <c r="FTW138" s="1"/>
      <c r="FTX138" s="1"/>
      <c r="FTY138" s="1"/>
      <c r="FTZ138" s="1"/>
      <c r="FUA138" s="1"/>
      <c r="FUB138" s="1"/>
      <c r="FUC138" s="1"/>
      <c r="FUD138" s="1"/>
      <c r="FUE138" s="1"/>
      <c r="FUF138" s="1"/>
      <c r="FUG138" s="1"/>
      <c r="FUH138" s="1"/>
      <c r="FUI138" s="1"/>
      <c r="FUJ138" s="1"/>
      <c r="FUK138" s="1"/>
      <c r="FUL138" s="1"/>
      <c r="FUM138" s="1"/>
      <c r="FUN138" s="1"/>
      <c r="FUO138" s="1"/>
      <c r="FUP138" s="1"/>
      <c r="FUQ138" s="1"/>
      <c r="FUR138" s="1"/>
      <c r="FUS138" s="1"/>
      <c r="FUT138" s="1"/>
      <c r="FUU138" s="1"/>
      <c r="FUV138" s="1"/>
      <c r="FUW138" s="1"/>
      <c r="FUX138" s="1"/>
      <c r="FUY138" s="1"/>
      <c r="FUZ138" s="1"/>
      <c r="FVA138" s="1"/>
      <c r="FVB138" s="1"/>
      <c r="FVC138" s="1"/>
      <c r="FVD138" s="1"/>
      <c r="FVE138" s="1"/>
      <c r="FVF138" s="1"/>
      <c r="FVG138" s="1"/>
      <c r="FVH138" s="1"/>
      <c r="FVI138" s="1"/>
      <c r="FVJ138" s="1"/>
      <c r="FVK138" s="1"/>
      <c r="FVL138" s="1"/>
      <c r="FVM138" s="1"/>
      <c r="FVN138" s="1"/>
      <c r="FVO138" s="1"/>
      <c r="FVP138" s="1"/>
      <c r="FVQ138" s="1"/>
      <c r="FVR138" s="1"/>
      <c r="FVS138" s="1"/>
      <c r="FVT138" s="1"/>
      <c r="FVU138" s="1"/>
      <c r="FVV138" s="1"/>
      <c r="FVW138" s="1"/>
      <c r="FVX138" s="1"/>
      <c r="FVY138" s="1"/>
      <c r="FVZ138" s="1"/>
      <c r="FWA138" s="1"/>
      <c r="FWB138" s="1"/>
      <c r="FWC138" s="1"/>
      <c r="FWD138" s="1"/>
      <c r="FWE138" s="1"/>
      <c r="FWF138" s="1"/>
      <c r="FWG138" s="1"/>
      <c r="FWH138" s="1"/>
      <c r="FWI138" s="1"/>
      <c r="FWJ138" s="1"/>
      <c r="FWK138" s="1"/>
      <c r="FWL138" s="1"/>
      <c r="FWM138" s="1"/>
      <c r="FWN138" s="1"/>
      <c r="FWO138" s="1"/>
      <c r="FWP138" s="1"/>
      <c r="FWQ138" s="1"/>
      <c r="FWR138" s="1"/>
      <c r="FWS138" s="1"/>
      <c r="FWT138" s="1"/>
      <c r="FWU138" s="1"/>
      <c r="FWV138" s="1"/>
      <c r="FWW138" s="1"/>
      <c r="FWX138" s="1"/>
      <c r="FWY138" s="1"/>
      <c r="FWZ138" s="1"/>
      <c r="FXA138" s="1"/>
      <c r="FXB138" s="1"/>
      <c r="FXC138" s="1"/>
      <c r="FXD138" s="1"/>
      <c r="FXE138" s="1"/>
      <c r="FXF138" s="1"/>
      <c r="FXG138" s="1"/>
      <c r="FXH138" s="1"/>
      <c r="FXI138" s="1"/>
      <c r="FXJ138" s="1"/>
      <c r="FXK138" s="1"/>
      <c r="FXL138" s="1"/>
      <c r="FXM138" s="1"/>
      <c r="FXN138" s="1"/>
      <c r="FXO138" s="1"/>
      <c r="FXP138" s="1"/>
      <c r="FXQ138" s="1"/>
      <c r="FXR138" s="1"/>
      <c r="FXS138" s="1"/>
      <c r="FXT138" s="1"/>
      <c r="FXU138" s="1"/>
      <c r="FXV138" s="1"/>
      <c r="FXW138" s="1"/>
      <c r="FXX138" s="1"/>
      <c r="FXY138" s="1"/>
      <c r="FXZ138" s="1"/>
      <c r="FYA138" s="1"/>
      <c r="FYB138" s="1"/>
      <c r="FYC138" s="1"/>
      <c r="FYD138" s="1"/>
      <c r="FYE138" s="1"/>
      <c r="FYF138" s="1"/>
      <c r="FYG138" s="1"/>
      <c r="FYH138" s="1"/>
      <c r="FYI138" s="1"/>
      <c r="FYJ138" s="1"/>
      <c r="FYK138" s="1"/>
      <c r="FYL138" s="1"/>
      <c r="FYM138" s="1"/>
      <c r="FYN138" s="1"/>
      <c r="FYO138" s="1"/>
      <c r="FYP138" s="1"/>
      <c r="FYQ138" s="1"/>
      <c r="FYR138" s="1"/>
      <c r="FYS138" s="1"/>
      <c r="FYT138" s="1"/>
      <c r="FYU138" s="1"/>
      <c r="FYV138" s="1"/>
      <c r="FYW138" s="1"/>
      <c r="FYX138" s="1"/>
      <c r="FYY138" s="1"/>
      <c r="FYZ138" s="1"/>
      <c r="FZA138" s="1"/>
      <c r="FZB138" s="1"/>
      <c r="FZC138" s="1"/>
      <c r="FZD138" s="1"/>
      <c r="FZE138" s="1"/>
      <c r="FZF138" s="1"/>
      <c r="FZG138" s="1"/>
      <c r="FZH138" s="1"/>
      <c r="FZI138" s="1"/>
      <c r="FZJ138" s="1"/>
      <c r="FZK138" s="1"/>
      <c r="FZL138" s="1"/>
      <c r="FZM138" s="1"/>
      <c r="FZN138" s="1"/>
      <c r="FZO138" s="1"/>
      <c r="FZP138" s="1"/>
      <c r="FZQ138" s="1"/>
      <c r="FZR138" s="1"/>
      <c r="FZS138" s="1"/>
      <c r="FZT138" s="1"/>
      <c r="FZU138" s="1"/>
      <c r="FZV138" s="1"/>
      <c r="FZW138" s="1"/>
      <c r="FZX138" s="1"/>
      <c r="FZY138" s="1"/>
      <c r="FZZ138" s="1"/>
      <c r="GAA138" s="1"/>
      <c r="GAB138" s="1"/>
      <c r="GAC138" s="1"/>
      <c r="GAD138" s="1"/>
      <c r="GAE138" s="1"/>
      <c r="GAF138" s="1"/>
      <c r="GAG138" s="1"/>
      <c r="GAH138" s="1"/>
      <c r="GAI138" s="1"/>
      <c r="GAJ138" s="1"/>
      <c r="GAK138" s="1"/>
      <c r="GAL138" s="1"/>
      <c r="GAM138" s="1"/>
      <c r="GAN138" s="1"/>
      <c r="GAO138" s="1"/>
      <c r="GAP138" s="1"/>
      <c r="GAQ138" s="1"/>
      <c r="GAR138" s="1"/>
      <c r="GAS138" s="1"/>
      <c r="GAT138" s="1"/>
      <c r="GAU138" s="1"/>
      <c r="GAV138" s="1"/>
      <c r="GAW138" s="1"/>
      <c r="GAX138" s="1"/>
      <c r="GAY138" s="1"/>
      <c r="GAZ138" s="1"/>
      <c r="GBA138" s="1"/>
      <c r="GBB138" s="1"/>
      <c r="GBC138" s="1"/>
      <c r="GBD138" s="1"/>
      <c r="GBE138" s="1"/>
      <c r="GBF138" s="1"/>
      <c r="GBG138" s="1"/>
      <c r="GBH138" s="1"/>
      <c r="GBI138" s="1"/>
      <c r="GBJ138" s="1"/>
      <c r="GBK138" s="1"/>
      <c r="GBL138" s="1"/>
      <c r="GBM138" s="1"/>
      <c r="GBN138" s="1"/>
      <c r="GBO138" s="1"/>
      <c r="GBP138" s="1"/>
      <c r="GBQ138" s="1"/>
      <c r="GBR138" s="1"/>
      <c r="GBS138" s="1"/>
      <c r="GBT138" s="1"/>
      <c r="GBU138" s="1"/>
      <c r="GBV138" s="1"/>
      <c r="GBW138" s="1"/>
      <c r="GBX138" s="1"/>
      <c r="GBY138" s="1"/>
      <c r="GBZ138" s="1"/>
      <c r="GCA138" s="1"/>
      <c r="GCB138" s="1"/>
      <c r="GCC138" s="1"/>
      <c r="GCD138" s="1"/>
      <c r="GCE138" s="1"/>
      <c r="GCF138" s="1"/>
      <c r="GCG138" s="1"/>
      <c r="GCH138" s="1"/>
      <c r="GCI138" s="1"/>
      <c r="GCJ138" s="1"/>
      <c r="GCK138" s="1"/>
      <c r="GCL138" s="1"/>
      <c r="GCM138" s="1"/>
      <c r="GCN138" s="1"/>
      <c r="GCO138" s="1"/>
      <c r="GCP138" s="1"/>
      <c r="GCQ138" s="1"/>
      <c r="GCR138" s="1"/>
      <c r="GCS138" s="1"/>
      <c r="GCT138" s="1"/>
      <c r="GCU138" s="1"/>
      <c r="GCV138" s="1"/>
      <c r="GCW138" s="1"/>
      <c r="GCX138" s="1"/>
      <c r="GCY138" s="1"/>
      <c r="GCZ138" s="1"/>
      <c r="GDA138" s="1"/>
      <c r="GDB138" s="1"/>
      <c r="GDC138" s="1"/>
      <c r="GDD138" s="1"/>
      <c r="GDE138" s="1"/>
      <c r="GDF138" s="1"/>
      <c r="GDG138" s="1"/>
      <c r="GDH138" s="1"/>
      <c r="GDI138" s="1"/>
      <c r="GDJ138" s="1"/>
      <c r="GDK138" s="1"/>
      <c r="GDL138" s="1"/>
      <c r="GDM138" s="1"/>
      <c r="GDN138" s="1"/>
      <c r="GDO138" s="1"/>
      <c r="GDP138" s="1"/>
      <c r="GDQ138" s="1"/>
      <c r="GDR138" s="1"/>
      <c r="GDS138" s="1"/>
      <c r="GDT138" s="1"/>
      <c r="GDU138" s="1"/>
      <c r="GDV138" s="1"/>
      <c r="GDW138" s="1"/>
      <c r="GDX138" s="1"/>
      <c r="GDY138" s="1"/>
      <c r="GDZ138" s="1"/>
      <c r="GEA138" s="1"/>
      <c r="GEB138" s="1"/>
      <c r="GEC138" s="1"/>
      <c r="GED138" s="1"/>
      <c r="GEE138" s="1"/>
      <c r="GEF138" s="1"/>
      <c r="GEG138" s="1"/>
      <c r="GEH138" s="1"/>
      <c r="GEI138" s="1"/>
      <c r="GEJ138" s="1"/>
      <c r="GEK138" s="1"/>
      <c r="GEL138" s="1"/>
      <c r="GEM138" s="1"/>
      <c r="GEN138" s="1"/>
      <c r="GEO138" s="1"/>
      <c r="GEP138" s="1"/>
      <c r="GEQ138" s="1"/>
      <c r="GER138" s="1"/>
      <c r="GES138" s="1"/>
      <c r="GET138" s="1"/>
      <c r="GEU138" s="1"/>
      <c r="GEV138" s="1"/>
      <c r="GEW138" s="1"/>
      <c r="GEX138" s="1"/>
      <c r="GEY138" s="1"/>
      <c r="GEZ138" s="1"/>
      <c r="GFA138" s="1"/>
      <c r="GFB138" s="1"/>
      <c r="GFC138" s="1"/>
      <c r="GFD138" s="1"/>
      <c r="GFE138" s="1"/>
      <c r="GFF138" s="1"/>
      <c r="GFG138" s="1"/>
      <c r="GFH138" s="1"/>
      <c r="GFI138" s="1"/>
      <c r="GFJ138" s="1"/>
      <c r="GFK138" s="1"/>
      <c r="GFL138" s="1"/>
      <c r="GFM138" s="1"/>
      <c r="GFN138" s="1"/>
      <c r="GFO138" s="1"/>
      <c r="GFP138" s="1"/>
      <c r="GFQ138" s="1"/>
      <c r="GFR138" s="1"/>
      <c r="GFS138" s="1"/>
      <c r="GFT138" s="1"/>
      <c r="GFU138" s="1"/>
      <c r="GFV138" s="1"/>
      <c r="GFW138" s="1"/>
      <c r="GFX138" s="1"/>
      <c r="GFY138" s="1"/>
      <c r="GFZ138" s="1"/>
      <c r="GGA138" s="1"/>
      <c r="GGB138" s="1"/>
      <c r="GGC138" s="1"/>
      <c r="GGD138" s="1"/>
      <c r="GGE138" s="1"/>
      <c r="GGF138" s="1"/>
      <c r="GGG138" s="1"/>
      <c r="GGH138" s="1"/>
      <c r="GGI138" s="1"/>
      <c r="GGJ138" s="1"/>
      <c r="GGK138" s="1"/>
      <c r="GGL138" s="1"/>
      <c r="GGM138" s="1"/>
      <c r="GGN138" s="1"/>
      <c r="GGO138" s="1"/>
      <c r="GGP138" s="1"/>
      <c r="GGQ138" s="1"/>
      <c r="GGR138" s="1"/>
      <c r="GGS138" s="1"/>
      <c r="GGT138" s="1"/>
      <c r="GGU138" s="1"/>
      <c r="GGV138" s="1"/>
      <c r="GGW138" s="1"/>
      <c r="GGX138" s="1"/>
      <c r="GGY138" s="1"/>
      <c r="GGZ138" s="1"/>
      <c r="GHA138" s="1"/>
      <c r="GHB138" s="1"/>
      <c r="GHC138" s="1"/>
      <c r="GHD138" s="1"/>
      <c r="GHE138" s="1"/>
      <c r="GHF138" s="1"/>
      <c r="GHG138" s="1"/>
      <c r="GHH138" s="1"/>
      <c r="GHI138" s="1"/>
      <c r="GHJ138" s="1"/>
      <c r="GHK138" s="1"/>
      <c r="GHL138" s="1"/>
      <c r="GHM138" s="1"/>
      <c r="GHN138" s="1"/>
      <c r="GHO138" s="1"/>
      <c r="GHP138" s="1"/>
      <c r="GHQ138" s="1"/>
      <c r="GHR138" s="1"/>
      <c r="GHS138" s="1"/>
      <c r="GHT138" s="1"/>
      <c r="GHU138" s="1"/>
      <c r="GHV138" s="1"/>
      <c r="GHW138" s="1"/>
      <c r="GHX138" s="1"/>
      <c r="GHY138" s="1"/>
      <c r="GHZ138" s="1"/>
      <c r="GIA138" s="1"/>
      <c r="GIB138" s="1"/>
      <c r="GIC138" s="1"/>
      <c r="GID138" s="1"/>
      <c r="GIE138" s="1"/>
      <c r="GIF138" s="1"/>
      <c r="GIG138" s="1"/>
      <c r="GIH138" s="1"/>
      <c r="GII138" s="1"/>
      <c r="GIJ138" s="1"/>
      <c r="GIK138" s="1"/>
      <c r="GIL138" s="1"/>
      <c r="GIM138" s="1"/>
      <c r="GIN138" s="1"/>
      <c r="GIO138" s="1"/>
      <c r="GIP138" s="1"/>
      <c r="GIQ138" s="1"/>
      <c r="GIR138" s="1"/>
      <c r="GIS138" s="1"/>
      <c r="GIT138" s="1"/>
      <c r="GIU138" s="1"/>
      <c r="GIV138" s="1"/>
      <c r="GIW138" s="1"/>
      <c r="GIX138" s="1"/>
      <c r="GIY138" s="1"/>
      <c r="GIZ138" s="1"/>
      <c r="GJA138" s="1"/>
      <c r="GJB138" s="1"/>
      <c r="GJC138" s="1"/>
      <c r="GJD138" s="1"/>
      <c r="GJE138" s="1"/>
      <c r="GJF138" s="1"/>
      <c r="GJG138" s="1"/>
      <c r="GJH138" s="1"/>
      <c r="GJI138" s="1"/>
      <c r="GJJ138" s="1"/>
      <c r="GJK138" s="1"/>
      <c r="GJL138" s="1"/>
      <c r="GJM138" s="1"/>
      <c r="GJN138" s="1"/>
      <c r="GJO138" s="1"/>
      <c r="GJP138" s="1"/>
      <c r="GJQ138" s="1"/>
      <c r="GJR138" s="1"/>
      <c r="GJS138" s="1"/>
      <c r="GJT138" s="1"/>
      <c r="GJU138" s="1"/>
      <c r="GJV138" s="1"/>
      <c r="GJW138" s="1"/>
      <c r="GJX138" s="1"/>
      <c r="GJY138" s="1"/>
      <c r="GJZ138" s="1"/>
      <c r="GKA138" s="1"/>
      <c r="GKB138" s="1"/>
      <c r="GKC138" s="1"/>
      <c r="GKD138" s="1"/>
      <c r="GKE138" s="1"/>
      <c r="GKF138" s="1"/>
      <c r="GKG138" s="1"/>
      <c r="GKH138" s="1"/>
      <c r="GKI138" s="1"/>
      <c r="GKJ138" s="1"/>
      <c r="GKK138" s="1"/>
      <c r="GKL138" s="1"/>
      <c r="GKM138" s="1"/>
      <c r="GKN138" s="1"/>
      <c r="GKO138" s="1"/>
      <c r="GKP138" s="1"/>
      <c r="GKQ138" s="1"/>
      <c r="GKR138" s="1"/>
      <c r="GKS138" s="1"/>
      <c r="GKT138" s="1"/>
      <c r="GKU138" s="1"/>
      <c r="GKV138" s="1"/>
      <c r="GKW138" s="1"/>
      <c r="GKX138" s="1"/>
      <c r="GKY138" s="1"/>
      <c r="GKZ138" s="1"/>
      <c r="GLA138" s="1"/>
      <c r="GLB138" s="1"/>
      <c r="GLC138" s="1"/>
      <c r="GLD138" s="1"/>
      <c r="GLE138" s="1"/>
      <c r="GLF138" s="1"/>
      <c r="GLG138" s="1"/>
      <c r="GLH138" s="1"/>
      <c r="GLI138" s="1"/>
      <c r="GLJ138" s="1"/>
      <c r="GLK138" s="1"/>
      <c r="GLL138" s="1"/>
      <c r="GLM138" s="1"/>
      <c r="GLN138" s="1"/>
      <c r="GLO138" s="1"/>
      <c r="GLP138" s="1"/>
      <c r="GLQ138" s="1"/>
      <c r="GLR138" s="1"/>
      <c r="GLS138" s="1"/>
      <c r="GLT138" s="1"/>
      <c r="GLU138" s="1"/>
      <c r="GLV138" s="1"/>
      <c r="GLW138" s="1"/>
      <c r="GLX138" s="1"/>
      <c r="GLY138" s="1"/>
      <c r="GLZ138" s="1"/>
      <c r="GMA138" s="1"/>
      <c r="GMB138" s="1"/>
      <c r="GMC138" s="1"/>
      <c r="GMD138" s="1"/>
      <c r="GME138" s="1"/>
      <c r="GMF138" s="1"/>
      <c r="GMG138" s="1"/>
      <c r="GMH138" s="1"/>
      <c r="GMI138" s="1"/>
      <c r="GMJ138" s="1"/>
      <c r="GMK138" s="1"/>
      <c r="GML138" s="1"/>
      <c r="GMM138" s="1"/>
      <c r="GMN138" s="1"/>
      <c r="GMO138" s="1"/>
      <c r="GMP138" s="1"/>
      <c r="GMQ138" s="1"/>
      <c r="GMR138" s="1"/>
      <c r="GMS138" s="1"/>
      <c r="GMT138" s="1"/>
      <c r="GMU138" s="1"/>
      <c r="GMV138" s="1"/>
      <c r="GMW138" s="1"/>
      <c r="GMX138" s="1"/>
      <c r="GMY138" s="1"/>
      <c r="GMZ138" s="1"/>
      <c r="GNA138" s="1"/>
      <c r="GNB138" s="1"/>
      <c r="GNC138" s="1"/>
      <c r="GND138" s="1"/>
      <c r="GNE138" s="1"/>
      <c r="GNF138" s="1"/>
      <c r="GNG138" s="1"/>
      <c r="GNH138" s="1"/>
      <c r="GNI138" s="1"/>
      <c r="GNJ138" s="1"/>
      <c r="GNK138" s="1"/>
      <c r="GNL138" s="1"/>
      <c r="GNM138" s="1"/>
      <c r="GNN138" s="1"/>
      <c r="GNO138" s="1"/>
      <c r="GNP138" s="1"/>
      <c r="GNQ138" s="1"/>
      <c r="GNR138" s="1"/>
      <c r="GNS138" s="1"/>
      <c r="GNT138" s="1"/>
      <c r="GNU138" s="1"/>
      <c r="GNV138" s="1"/>
      <c r="GNW138" s="1"/>
      <c r="GNX138" s="1"/>
      <c r="GNY138" s="1"/>
      <c r="GNZ138" s="1"/>
      <c r="GOA138" s="1"/>
      <c r="GOB138" s="1"/>
      <c r="GOC138" s="1"/>
      <c r="GOD138" s="1"/>
      <c r="GOE138" s="1"/>
      <c r="GOF138" s="1"/>
      <c r="GOG138" s="1"/>
      <c r="GOH138" s="1"/>
      <c r="GOI138" s="1"/>
      <c r="GOJ138" s="1"/>
      <c r="GOK138" s="1"/>
      <c r="GOL138" s="1"/>
      <c r="GOM138" s="1"/>
      <c r="GON138" s="1"/>
      <c r="GOO138" s="1"/>
      <c r="GOP138" s="1"/>
      <c r="GOQ138" s="1"/>
      <c r="GOR138" s="1"/>
      <c r="GOS138" s="1"/>
      <c r="GOT138" s="1"/>
      <c r="GOU138" s="1"/>
      <c r="GOV138" s="1"/>
      <c r="GOW138" s="1"/>
      <c r="GOX138" s="1"/>
      <c r="GOY138" s="1"/>
      <c r="GOZ138" s="1"/>
      <c r="GPA138" s="1"/>
      <c r="GPB138" s="1"/>
      <c r="GPC138" s="1"/>
      <c r="GPD138" s="1"/>
      <c r="GPE138" s="1"/>
      <c r="GPF138" s="1"/>
      <c r="GPG138" s="1"/>
      <c r="GPH138" s="1"/>
      <c r="GPI138" s="1"/>
      <c r="GPJ138" s="1"/>
      <c r="GPK138" s="1"/>
      <c r="GPL138" s="1"/>
      <c r="GPM138" s="1"/>
      <c r="GPN138" s="1"/>
      <c r="GPO138" s="1"/>
      <c r="GPP138" s="1"/>
      <c r="GPQ138" s="1"/>
      <c r="GPR138" s="1"/>
      <c r="GPS138" s="1"/>
      <c r="GPT138" s="1"/>
      <c r="GPU138" s="1"/>
      <c r="GPV138" s="1"/>
      <c r="GPW138" s="1"/>
      <c r="GPX138" s="1"/>
      <c r="GPY138" s="1"/>
      <c r="GPZ138" s="1"/>
      <c r="GQA138" s="1"/>
      <c r="GQB138" s="1"/>
      <c r="GQC138" s="1"/>
      <c r="GQD138" s="1"/>
      <c r="GQE138" s="1"/>
      <c r="GQF138" s="1"/>
      <c r="GQG138" s="1"/>
      <c r="GQH138" s="1"/>
      <c r="GQI138" s="1"/>
      <c r="GQJ138" s="1"/>
      <c r="GQK138" s="1"/>
      <c r="GQL138" s="1"/>
      <c r="GQM138" s="1"/>
      <c r="GQN138" s="1"/>
      <c r="GQO138" s="1"/>
      <c r="GQP138" s="1"/>
      <c r="GQQ138" s="1"/>
      <c r="GQR138" s="1"/>
      <c r="GQS138" s="1"/>
      <c r="GQT138" s="1"/>
      <c r="GQU138" s="1"/>
      <c r="GQV138" s="1"/>
      <c r="GQW138" s="1"/>
      <c r="GQX138" s="1"/>
      <c r="GQY138" s="1"/>
      <c r="GQZ138" s="1"/>
      <c r="GRA138" s="1"/>
      <c r="GRB138" s="1"/>
      <c r="GRC138" s="1"/>
      <c r="GRD138" s="1"/>
      <c r="GRE138" s="1"/>
      <c r="GRF138" s="1"/>
      <c r="GRG138" s="1"/>
      <c r="GRH138" s="1"/>
      <c r="GRI138" s="1"/>
      <c r="GRJ138" s="1"/>
      <c r="GRK138" s="1"/>
      <c r="GRL138" s="1"/>
      <c r="GRM138" s="1"/>
      <c r="GRN138" s="1"/>
      <c r="GRO138" s="1"/>
      <c r="GRP138" s="1"/>
      <c r="GRQ138" s="1"/>
      <c r="GRR138" s="1"/>
      <c r="GRS138" s="1"/>
      <c r="GRT138" s="1"/>
      <c r="GRU138" s="1"/>
      <c r="GRV138" s="1"/>
      <c r="GRW138" s="1"/>
      <c r="GRX138" s="1"/>
      <c r="GRY138" s="1"/>
      <c r="GRZ138" s="1"/>
      <c r="GSA138" s="1"/>
      <c r="GSB138" s="1"/>
      <c r="GSC138" s="1"/>
      <c r="GSD138" s="1"/>
      <c r="GSE138" s="1"/>
      <c r="GSF138" s="1"/>
      <c r="GSG138" s="1"/>
      <c r="GSH138" s="1"/>
      <c r="GSI138" s="1"/>
      <c r="GSJ138" s="1"/>
      <c r="GSK138" s="1"/>
      <c r="GSL138" s="1"/>
      <c r="GSM138" s="1"/>
      <c r="GSN138" s="1"/>
      <c r="GSO138" s="1"/>
      <c r="GSP138" s="1"/>
      <c r="GSQ138" s="1"/>
      <c r="GSR138" s="1"/>
      <c r="GSS138" s="1"/>
      <c r="GST138" s="1"/>
      <c r="GSU138" s="1"/>
      <c r="GSV138" s="1"/>
      <c r="GSW138" s="1"/>
      <c r="GSX138" s="1"/>
      <c r="GSY138" s="1"/>
      <c r="GSZ138" s="1"/>
      <c r="GTA138" s="1"/>
      <c r="GTB138" s="1"/>
      <c r="GTC138" s="1"/>
      <c r="GTD138" s="1"/>
      <c r="GTE138" s="1"/>
      <c r="GTF138" s="1"/>
      <c r="GTG138" s="1"/>
      <c r="GTH138" s="1"/>
      <c r="GTI138" s="1"/>
      <c r="GTJ138" s="1"/>
      <c r="GTK138" s="1"/>
      <c r="GTL138" s="1"/>
      <c r="GTM138" s="1"/>
      <c r="GTN138" s="1"/>
      <c r="GTO138" s="1"/>
      <c r="GTP138" s="1"/>
      <c r="GTQ138" s="1"/>
      <c r="GTR138" s="1"/>
      <c r="GTS138" s="1"/>
      <c r="GTT138" s="1"/>
      <c r="GTU138" s="1"/>
      <c r="GTV138" s="1"/>
      <c r="GTW138" s="1"/>
      <c r="GTX138" s="1"/>
      <c r="GTY138" s="1"/>
      <c r="GTZ138" s="1"/>
      <c r="GUA138" s="1"/>
      <c r="GUB138" s="1"/>
      <c r="GUC138" s="1"/>
      <c r="GUD138" s="1"/>
      <c r="GUE138" s="1"/>
      <c r="GUF138" s="1"/>
      <c r="GUG138" s="1"/>
      <c r="GUH138" s="1"/>
      <c r="GUI138" s="1"/>
      <c r="GUJ138" s="1"/>
      <c r="GUK138" s="1"/>
      <c r="GUL138" s="1"/>
      <c r="GUM138" s="1"/>
      <c r="GUN138" s="1"/>
      <c r="GUO138" s="1"/>
      <c r="GUP138" s="1"/>
      <c r="GUQ138" s="1"/>
      <c r="GUR138" s="1"/>
      <c r="GUS138" s="1"/>
      <c r="GUT138" s="1"/>
      <c r="GUU138" s="1"/>
      <c r="GUV138" s="1"/>
      <c r="GUW138" s="1"/>
      <c r="GUX138" s="1"/>
      <c r="GUY138" s="1"/>
      <c r="GUZ138" s="1"/>
      <c r="GVA138" s="1"/>
      <c r="GVB138" s="1"/>
      <c r="GVC138" s="1"/>
      <c r="GVD138" s="1"/>
      <c r="GVE138" s="1"/>
      <c r="GVF138" s="1"/>
      <c r="GVG138" s="1"/>
      <c r="GVH138" s="1"/>
      <c r="GVI138" s="1"/>
      <c r="GVJ138" s="1"/>
      <c r="GVK138" s="1"/>
      <c r="GVL138" s="1"/>
      <c r="GVM138" s="1"/>
      <c r="GVN138" s="1"/>
      <c r="GVO138" s="1"/>
      <c r="GVP138" s="1"/>
      <c r="GVQ138" s="1"/>
      <c r="GVR138" s="1"/>
      <c r="GVS138" s="1"/>
      <c r="GVT138" s="1"/>
      <c r="GVU138" s="1"/>
      <c r="GVV138" s="1"/>
      <c r="GVW138" s="1"/>
      <c r="GVX138" s="1"/>
      <c r="GVY138" s="1"/>
      <c r="GVZ138" s="1"/>
      <c r="GWA138" s="1"/>
      <c r="GWB138" s="1"/>
      <c r="GWC138" s="1"/>
      <c r="GWD138" s="1"/>
      <c r="GWE138" s="1"/>
      <c r="GWF138" s="1"/>
      <c r="GWG138" s="1"/>
      <c r="GWH138" s="1"/>
      <c r="GWI138" s="1"/>
      <c r="GWJ138" s="1"/>
      <c r="GWK138" s="1"/>
      <c r="GWL138" s="1"/>
      <c r="GWM138" s="1"/>
      <c r="GWN138" s="1"/>
      <c r="GWO138" s="1"/>
      <c r="GWP138" s="1"/>
      <c r="GWQ138" s="1"/>
      <c r="GWR138" s="1"/>
      <c r="GWS138" s="1"/>
      <c r="GWT138" s="1"/>
      <c r="GWU138" s="1"/>
      <c r="GWV138" s="1"/>
      <c r="GWW138" s="1"/>
      <c r="GWX138" s="1"/>
      <c r="GWY138" s="1"/>
      <c r="GWZ138" s="1"/>
      <c r="GXA138" s="1"/>
      <c r="GXB138" s="1"/>
      <c r="GXC138" s="1"/>
      <c r="GXD138" s="1"/>
      <c r="GXE138" s="1"/>
      <c r="GXF138" s="1"/>
      <c r="GXG138" s="1"/>
      <c r="GXH138" s="1"/>
      <c r="GXI138" s="1"/>
      <c r="GXJ138" s="1"/>
      <c r="GXK138" s="1"/>
      <c r="GXL138" s="1"/>
      <c r="GXM138" s="1"/>
      <c r="GXN138" s="1"/>
      <c r="GXO138" s="1"/>
      <c r="GXP138" s="1"/>
      <c r="GXQ138" s="1"/>
      <c r="GXR138" s="1"/>
      <c r="GXS138" s="1"/>
      <c r="GXT138" s="1"/>
      <c r="GXU138" s="1"/>
      <c r="GXV138" s="1"/>
      <c r="GXW138" s="1"/>
      <c r="GXX138" s="1"/>
      <c r="GXY138" s="1"/>
      <c r="GXZ138" s="1"/>
      <c r="GYA138" s="1"/>
      <c r="GYB138" s="1"/>
      <c r="GYC138" s="1"/>
      <c r="GYD138" s="1"/>
      <c r="GYE138" s="1"/>
      <c r="GYF138" s="1"/>
      <c r="GYG138" s="1"/>
      <c r="GYH138" s="1"/>
      <c r="GYI138" s="1"/>
      <c r="GYJ138" s="1"/>
      <c r="GYK138" s="1"/>
      <c r="GYL138" s="1"/>
      <c r="GYM138" s="1"/>
      <c r="GYN138" s="1"/>
      <c r="GYO138" s="1"/>
      <c r="GYP138" s="1"/>
      <c r="GYQ138" s="1"/>
      <c r="GYR138" s="1"/>
      <c r="GYS138" s="1"/>
      <c r="GYT138" s="1"/>
      <c r="GYU138" s="1"/>
      <c r="GYV138" s="1"/>
      <c r="GYW138" s="1"/>
      <c r="GYX138" s="1"/>
      <c r="GYY138" s="1"/>
      <c r="GYZ138" s="1"/>
      <c r="GZA138" s="1"/>
      <c r="GZB138" s="1"/>
      <c r="GZC138" s="1"/>
      <c r="GZD138" s="1"/>
      <c r="GZE138" s="1"/>
      <c r="GZF138" s="1"/>
      <c r="GZG138" s="1"/>
      <c r="GZH138" s="1"/>
      <c r="GZI138" s="1"/>
      <c r="GZJ138" s="1"/>
      <c r="GZK138" s="1"/>
      <c r="GZL138" s="1"/>
      <c r="GZM138" s="1"/>
      <c r="GZN138" s="1"/>
      <c r="GZO138" s="1"/>
      <c r="GZP138" s="1"/>
      <c r="GZQ138" s="1"/>
      <c r="GZR138" s="1"/>
      <c r="GZS138" s="1"/>
      <c r="GZT138" s="1"/>
      <c r="GZU138" s="1"/>
      <c r="GZV138" s="1"/>
      <c r="GZW138" s="1"/>
      <c r="GZX138" s="1"/>
      <c r="GZY138" s="1"/>
      <c r="GZZ138" s="1"/>
      <c r="HAA138" s="1"/>
      <c r="HAB138" s="1"/>
      <c r="HAC138" s="1"/>
      <c r="HAD138" s="1"/>
      <c r="HAE138" s="1"/>
      <c r="HAF138" s="1"/>
      <c r="HAG138" s="1"/>
      <c r="HAH138" s="1"/>
      <c r="HAI138" s="1"/>
      <c r="HAJ138" s="1"/>
      <c r="HAK138" s="1"/>
      <c r="HAL138" s="1"/>
      <c r="HAM138" s="1"/>
      <c r="HAN138" s="1"/>
      <c r="HAO138" s="1"/>
      <c r="HAP138" s="1"/>
      <c r="HAQ138" s="1"/>
      <c r="HAR138" s="1"/>
      <c r="HAS138" s="1"/>
      <c r="HAT138" s="1"/>
      <c r="HAU138" s="1"/>
      <c r="HAV138" s="1"/>
      <c r="HAW138" s="1"/>
      <c r="HAX138" s="1"/>
      <c r="HAY138" s="1"/>
      <c r="HAZ138" s="1"/>
      <c r="HBA138" s="1"/>
      <c r="HBB138" s="1"/>
      <c r="HBC138" s="1"/>
      <c r="HBD138" s="1"/>
      <c r="HBE138" s="1"/>
      <c r="HBF138" s="1"/>
      <c r="HBG138" s="1"/>
      <c r="HBH138" s="1"/>
      <c r="HBI138" s="1"/>
      <c r="HBJ138" s="1"/>
      <c r="HBK138" s="1"/>
      <c r="HBL138" s="1"/>
      <c r="HBM138" s="1"/>
      <c r="HBN138" s="1"/>
      <c r="HBO138" s="1"/>
      <c r="HBP138" s="1"/>
      <c r="HBQ138" s="1"/>
      <c r="HBR138" s="1"/>
      <c r="HBS138" s="1"/>
      <c r="HBT138" s="1"/>
      <c r="HBU138" s="1"/>
      <c r="HBV138" s="1"/>
      <c r="HBW138" s="1"/>
      <c r="HBX138" s="1"/>
      <c r="HBY138" s="1"/>
      <c r="HBZ138" s="1"/>
      <c r="HCA138" s="1"/>
      <c r="HCB138" s="1"/>
      <c r="HCC138" s="1"/>
      <c r="HCD138" s="1"/>
      <c r="HCE138" s="1"/>
      <c r="HCF138" s="1"/>
      <c r="HCG138" s="1"/>
      <c r="HCH138" s="1"/>
      <c r="HCI138" s="1"/>
      <c r="HCJ138" s="1"/>
      <c r="HCK138" s="1"/>
      <c r="HCL138" s="1"/>
      <c r="HCM138" s="1"/>
      <c r="HCN138" s="1"/>
      <c r="HCO138" s="1"/>
      <c r="HCP138" s="1"/>
      <c r="HCQ138" s="1"/>
      <c r="HCR138" s="1"/>
      <c r="HCS138" s="1"/>
      <c r="HCT138" s="1"/>
      <c r="HCU138" s="1"/>
      <c r="HCV138" s="1"/>
      <c r="HCW138" s="1"/>
      <c r="HCX138" s="1"/>
      <c r="HCY138" s="1"/>
      <c r="HCZ138" s="1"/>
      <c r="HDA138" s="1"/>
      <c r="HDB138" s="1"/>
      <c r="HDC138" s="1"/>
      <c r="HDD138" s="1"/>
      <c r="HDE138" s="1"/>
      <c r="HDF138" s="1"/>
      <c r="HDG138" s="1"/>
      <c r="HDH138" s="1"/>
      <c r="HDI138" s="1"/>
      <c r="HDJ138" s="1"/>
      <c r="HDK138" s="1"/>
      <c r="HDL138" s="1"/>
      <c r="HDM138" s="1"/>
      <c r="HDN138" s="1"/>
      <c r="HDO138" s="1"/>
      <c r="HDP138" s="1"/>
      <c r="HDQ138" s="1"/>
      <c r="HDR138" s="1"/>
      <c r="HDS138" s="1"/>
      <c r="HDT138" s="1"/>
      <c r="HDU138" s="1"/>
      <c r="HDV138" s="1"/>
      <c r="HDW138" s="1"/>
      <c r="HDX138" s="1"/>
      <c r="HDY138" s="1"/>
      <c r="HDZ138" s="1"/>
      <c r="HEA138" s="1"/>
      <c r="HEB138" s="1"/>
      <c r="HEC138" s="1"/>
      <c r="HED138" s="1"/>
      <c r="HEE138" s="1"/>
      <c r="HEF138" s="1"/>
      <c r="HEG138" s="1"/>
      <c r="HEH138" s="1"/>
      <c r="HEI138" s="1"/>
      <c r="HEJ138" s="1"/>
      <c r="HEK138" s="1"/>
      <c r="HEL138" s="1"/>
      <c r="HEM138" s="1"/>
      <c r="HEN138" s="1"/>
      <c r="HEO138" s="1"/>
      <c r="HEP138" s="1"/>
      <c r="HEQ138" s="1"/>
      <c r="HER138" s="1"/>
      <c r="HES138" s="1"/>
      <c r="HET138" s="1"/>
      <c r="HEU138" s="1"/>
      <c r="HEV138" s="1"/>
      <c r="HEW138" s="1"/>
      <c r="HEX138" s="1"/>
      <c r="HEY138" s="1"/>
      <c r="HEZ138" s="1"/>
      <c r="HFA138" s="1"/>
      <c r="HFB138" s="1"/>
      <c r="HFC138" s="1"/>
      <c r="HFD138" s="1"/>
      <c r="HFE138" s="1"/>
      <c r="HFF138" s="1"/>
      <c r="HFG138" s="1"/>
      <c r="HFH138" s="1"/>
      <c r="HFI138" s="1"/>
      <c r="HFJ138" s="1"/>
      <c r="HFK138" s="1"/>
      <c r="HFL138" s="1"/>
      <c r="HFM138" s="1"/>
      <c r="HFN138" s="1"/>
      <c r="HFO138" s="1"/>
      <c r="HFP138" s="1"/>
      <c r="HFQ138" s="1"/>
      <c r="HFR138" s="1"/>
      <c r="HFS138" s="1"/>
      <c r="HFT138" s="1"/>
      <c r="HFU138" s="1"/>
      <c r="HFV138" s="1"/>
      <c r="HFW138" s="1"/>
      <c r="HFX138" s="1"/>
      <c r="HFY138" s="1"/>
      <c r="HFZ138" s="1"/>
      <c r="HGA138" s="1"/>
      <c r="HGB138" s="1"/>
      <c r="HGC138" s="1"/>
      <c r="HGD138" s="1"/>
      <c r="HGE138" s="1"/>
      <c r="HGF138" s="1"/>
      <c r="HGG138" s="1"/>
      <c r="HGH138" s="1"/>
      <c r="HGI138" s="1"/>
      <c r="HGJ138" s="1"/>
      <c r="HGK138" s="1"/>
      <c r="HGL138" s="1"/>
      <c r="HGM138" s="1"/>
      <c r="HGN138" s="1"/>
      <c r="HGO138" s="1"/>
      <c r="HGP138" s="1"/>
      <c r="HGQ138" s="1"/>
      <c r="HGR138" s="1"/>
      <c r="HGS138" s="1"/>
      <c r="HGT138" s="1"/>
      <c r="HGU138" s="1"/>
      <c r="HGV138" s="1"/>
      <c r="HGW138" s="1"/>
      <c r="HGX138" s="1"/>
      <c r="HGY138" s="1"/>
      <c r="HGZ138" s="1"/>
      <c r="HHA138" s="1"/>
      <c r="HHB138" s="1"/>
      <c r="HHC138" s="1"/>
      <c r="HHD138" s="1"/>
      <c r="HHE138" s="1"/>
      <c r="HHF138" s="1"/>
      <c r="HHG138" s="1"/>
      <c r="HHH138" s="1"/>
      <c r="HHI138" s="1"/>
      <c r="HHJ138" s="1"/>
      <c r="HHK138" s="1"/>
      <c r="HHL138" s="1"/>
      <c r="HHM138" s="1"/>
      <c r="HHN138" s="1"/>
      <c r="HHO138" s="1"/>
      <c r="HHP138" s="1"/>
      <c r="HHQ138" s="1"/>
      <c r="HHR138" s="1"/>
      <c r="HHS138" s="1"/>
      <c r="HHT138" s="1"/>
      <c r="HHU138" s="1"/>
      <c r="HHV138" s="1"/>
      <c r="HHW138" s="1"/>
      <c r="HHX138" s="1"/>
      <c r="HHY138" s="1"/>
      <c r="HHZ138" s="1"/>
      <c r="HIA138" s="1"/>
      <c r="HIB138" s="1"/>
      <c r="HIC138" s="1"/>
      <c r="HID138" s="1"/>
      <c r="HIE138" s="1"/>
      <c r="HIF138" s="1"/>
      <c r="HIG138" s="1"/>
      <c r="HIH138" s="1"/>
      <c r="HII138" s="1"/>
      <c r="HIJ138" s="1"/>
      <c r="HIK138" s="1"/>
      <c r="HIL138" s="1"/>
      <c r="HIM138" s="1"/>
      <c r="HIN138" s="1"/>
      <c r="HIO138" s="1"/>
      <c r="HIP138" s="1"/>
      <c r="HIQ138" s="1"/>
      <c r="HIR138" s="1"/>
      <c r="HIS138" s="1"/>
      <c r="HIT138" s="1"/>
      <c r="HIU138" s="1"/>
      <c r="HIV138" s="1"/>
      <c r="HIW138" s="1"/>
      <c r="HIX138" s="1"/>
      <c r="HIY138" s="1"/>
      <c r="HIZ138" s="1"/>
      <c r="HJA138" s="1"/>
      <c r="HJB138" s="1"/>
      <c r="HJC138" s="1"/>
      <c r="HJD138" s="1"/>
      <c r="HJE138" s="1"/>
      <c r="HJF138" s="1"/>
      <c r="HJG138" s="1"/>
      <c r="HJH138" s="1"/>
      <c r="HJI138" s="1"/>
      <c r="HJJ138" s="1"/>
      <c r="HJK138" s="1"/>
      <c r="HJL138" s="1"/>
      <c r="HJM138" s="1"/>
      <c r="HJN138" s="1"/>
      <c r="HJO138" s="1"/>
      <c r="HJP138" s="1"/>
      <c r="HJQ138" s="1"/>
      <c r="HJR138" s="1"/>
      <c r="HJS138" s="1"/>
      <c r="HJT138" s="1"/>
      <c r="HJU138" s="1"/>
      <c r="HJV138" s="1"/>
      <c r="HJW138" s="1"/>
      <c r="HJX138" s="1"/>
      <c r="HJY138" s="1"/>
      <c r="HJZ138" s="1"/>
      <c r="HKA138" s="1"/>
      <c r="HKB138" s="1"/>
      <c r="HKC138" s="1"/>
      <c r="HKD138" s="1"/>
      <c r="HKE138" s="1"/>
      <c r="HKF138" s="1"/>
      <c r="HKG138" s="1"/>
      <c r="HKH138" s="1"/>
      <c r="HKI138" s="1"/>
      <c r="HKJ138" s="1"/>
      <c r="HKK138" s="1"/>
      <c r="HKL138" s="1"/>
      <c r="HKM138" s="1"/>
      <c r="HKN138" s="1"/>
      <c r="HKO138" s="1"/>
      <c r="HKP138" s="1"/>
      <c r="HKQ138" s="1"/>
      <c r="HKR138" s="1"/>
      <c r="HKS138" s="1"/>
      <c r="HKT138" s="1"/>
      <c r="HKU138" s="1"/>
      <c r="HKV138" s="1"/>
      <c r="HKW138" s="1"/>
      <c r="HKX138" s="1"/>
      <c r="HKY138" s="1"/>
      <c r="HKZ138" s="1"/>
      <c r="HLA138" s="1"/>
      <c r="HLB138" s="1"/>
      <c r="HLC138" s="1"/>
      <c r="HLD138" s="1"/>
      <c r="HLE138" s="1"/>
      <c r="HLF138" s="1"/>
      <c r="HLG138" s="1"/>
      <c r="HLH138" s="1"/>
      <c r="HLI138" s="1"/>
      <c r="HLJ138" s="1"/>
      <c r="HLK138" s="1"/>
      <c r="HLL138" s="1"/>
      <c r="HLM138" s="1"/>
      <c r="HLN138" s="1"/>
      <c r="HLO138" s="1"/>
      <c r="HLP138" s="1"/>
      <c r="HLQ138" s="1"/>
      <c r="HLR138" s="1"/>
      <c r="HLS138" s="1"/>
      <c r="HLT138" s="1"/>
      <c r="HLU138" s="1"/>
      <c r="HLV138" s="1"/>
      <c r="HLW138" s="1"/>
      <c r="HLX138" s="1"/>
      <c r="HLY138" s="1"/>
      <c r="HLZ138" s="1"/>
      <c r="HMA138" s="1"/>
      <c r="HMB138" s="1"/>
      <c r="HMC138" s="1"/>
      <c r="HMD138" s="1"/>
      <c r="HME138" s="1"/>
      <c r="HMF138" s="1"/>
      <c r="HMG138" s="1"/>
      <c r="HMH138" s="1"/>
      <c r="HMI138" s="1"/>
      <c r="HMJ138" s="1"/>
      <c r="HMK138" s="1"/>
      <c r="HML138" s="1"/>
      <c r="HMM138" s="1"/>
      <c r="HMN138" s="1"/>
      <c r="HMO138" s="1"/>
      <c r="HMP138" s="1"/>
      <c r="HMQ138" s="1"/>
      <c r="HMR138" s="1"/>
      <c r="HMS138" s="1"/>
      <c r="HMT138" s="1"/>
      <c r="HMU138" s="1"/>
      <c r="HMV138" s="1"/>
      <c r="HMW138" s="1"/>
      <c r="HMX138" s="1"/>
      <c r="HMY138" s="1"/>
      <c r="HMZ138" s="1"/>
      <c r="HNA138" s="1"/>
      <c r="HNB138" s="1"/>
      <c r="HNC138" s="1"/>
      <c r="HND138" s="1"/>
      <c r="HNE138" s="1"/>
      <c r="HNF138" s="1"/>
      <c r="HNG138" s="1"/>
      <c r="HNH138" s="1"/>
      <c r="HNI138" s="1"/>
      <c r="HNJ138" s="1"/>
      <c r="HNK138" s="1"/>
      <c r="HNL138" s="1"/>
      <c r="HNM138" s="1"/>
      <c r="HNN138" s="1"/>
      <c r="HNO138" s="1"/>
      <c r="HNP138" s="1"/>
      <c r="HNQ138" s="1"/>
      <c r="HNR138" s="1"/>
      <c r="HNS138" s="1"/>
      <c r="HNT138" s="1"/>
      <c r="HNU138" s="1"/>
      <c r="HNV138" s="1"/>
      <c r="HNW138" s="1"/>
      <c r="HNX138" s="1"/>
      <c r="HNY138" s="1"/>
      <c r="HNZ138" s="1"/>
      <c r="HOA138" s="1"/>
      <c r="HOB138" s="1"/>
      <c r="HOC138" s="1"/>
      <c r="HOD138" s="1"/>
      <c r="HOE138" s="1"/>
      <c r="HOF138" s="1"/>
      <c r="HOG138" s="1"/>
      <c r="HOH138" s="1"/>
      <c r="HOI138" s="1"/>
      <c r="HOJ138" s="1"/>
      <c r="HOK138" s="1"/>
      <c r="HOL138" s="1"/>
      <c r="HOM138" s="1"/>
      <c r="HON138" s="1"/>
      <c r="HOO138" s="1"/>
      <c r="HOP138" s="1"/>
      <c r="HOQ138" s="1"/>
      <c r="HOR138" s="1"/>
      <c r="HOS138" s="1"/>
      <c r="HOT138" s="1"/>
      <c r="HOU138" s="1"/>
      <c r="HOV138" s="1"/>
      <c r="HOW138" s="1"/>
      <c r="HOX138" s="1"/>
      <c r="HOY138" s="1"/>
      <c r="HOZ138" s="1"/>
      <c r="HPA138" s="1"/>
      <c r="HPB138" s="1"/>
      <c r="HPC138" s="1"/>
      <c r="HPD138" s="1"/>
      <c r="HPE138" s="1"/>
      <c r="HPF138" s="1"/>
      <c r="HPG138" s="1"/>
      <c r="HPH138" s="1"/>
      <c r="HPI138" s="1"/>
      <c r="HPJ138" s="1"/>
      <c r="HPK138" s="1"/>
      <c r="HPL138" s="1"/>
      <c r="HPM138" s="1"/>
      <c r="HPN138" s="1"/>
      <c r="HPO138" s="1"/>
      <c r="HPP138" s="1"/>
      <c r="HPQ138" s="1"/>
      <c r="HPR138" s="1"/>
      <c r="HPS138" s="1"/>
      <c r="HPT138" s="1"/>
      <c r="HPU138" s="1"/>
      <c r="HPV138" s="1"/>
      <c r="HPW138" s="1"/>
      <c r="HPX138" s="1"/>
      <c r="HPY138" s="1"/>
      <c r="HPZ138" s="1"/>
      <c r="HQA138" s="1"/>
      <c r="HQB138" s="1"/>
      <c r="HQC138" s="1"/>
      <c r="HQD138" s="1"/>
      <c r="HQE138" s="1"/>
      <c r="HQF138" s="1"/>
      <c r="HQG138" s="1"/>
      <c r="HQH138" s="1"/>
      <c r="HQI138" s="1"/>
      <c r="HQJ138" s="1"/>
      <c r="HQK138" s="1"/>
      <c r="HQL138" s="1"/>
      <c r="HQM138" s="1"/>
      <c r="HQN138" s="1"/>
      <c r="HQO138" s="1"/>
      <c r="HQP138" s="1"/>
      <c r="HQQ138" s="1"/>
      <c r="HQR138" s="1"/>
      <c r="HQS138" s="1"/>
      <c r="HQT138" s="1"/>
      <c r="HQU138" s="1"/>
      <c r="HQV138" s="1"/>
      <c r="HQW138" s="1"/>
      <c r="HQX138" s="1"/>
      <c r="HQY138" s="1"/>
      <c r="HQZ138" s="1"/>
      <c r="HRA138" s="1"/>
      <c r="HRB138" s="1"/>
      <c r="HRC138" s="1"/>
      <c r="HRD138" s="1"/>
      <c r="HRE138" s="1"/>
      <c r="HRF138" s="1"/>
      <c r="HRG138" s="1"/>
      <c r="HRH138" s="1"/>
      <c r="HRI138" s="1"/>
      <c r="HRJ138" s="1"/>
      <c r="HRK138" s="1"/>
      <c r="HRL138" s="1"/>
      <c r="HRM138" s="1"/>
      <c r="HRN138" s="1"/>
      <c r="HRO138" s="1"/>
      <c r="HRP138" s="1"/>
      <c r="HRQ138" s="1"/>
      <c r="HRR138" s="1"/>
      <c r="HRS138" s="1"/>
      <c r="HRT138" s="1"/>
      <c r="HRU138" s="1"/>
      <c r="HRV138" s="1"/>
      <c r="HRW138" s="1"/>
      <c r="HRX138" s="1"/>
      <c r="HRY138" s="1"/>
      <c r="HRZ138" s="1"/>
      <c r="HSA138" s="1"/>
      <c r="HSB138" s="1"/>
      <c r="HSC138" s="1"/>
      <c r="HSD138" s="1"/>
      <c r="HSE138" s="1"/>
      <c r="HSF138" s="1"/>
      <c r="HSG138" s="1"/>
      <c r="HSH138" s="1"/>
      <c r="HSI138" s="1"/>
      <c r="HSJ138" s="1"/>
      <c r="HSK138" s="1"/>
      <c r="HSL138" s="1"/>
      <c r="HSM138" s="1"/>
      <c r="HSN138" s="1"/>
      <c r="HSO138" s="1"/>
      <c r="HSP138" s="1"/>
      <c r="HSQ138" s="1"/>
      <c r="HSR138" s="1"/>
      <c r="HSS138" s="1"/>
      <c r="HST138" s="1"/>
      <c r="HSU138" s="1"/>
      <c r="HSV138" s="1"/>
      <c r="HSW138" s="1"/>
      <c r="HSX138" s="1"/>
      <c r="HSY138" s="1"/>
      <c r="HSZ138" s="1"/>
      <c r="HTA138" s="1"/>
      <c r="HTB138" s="1"/>
      <c r="HTC138" s="1"/>
      <c r="HTD138" s="1"/>
      <c r="HTE138" s="1"/>
      <c r="HTF138" s="1"/>
      <c r="HTG138" s="1"/>
      <c r="HTH138" s="1"/>
      <c r="HTI138" s="1"/>
      <c r="HTJ138" s="1"/>
      <c r="HTK138" s="1"/>
      <c r="HTL138" s="1"/>
      <c r="HTM138" s="1"/>
      <c r="HTN138" s="1"/>
      <c r="HTO138" s="1"/>
      <c r="HTP138" s="1"/>
      <c r="HTQ138" s="1"/>
      <c r="HTR138" s="1"/>
      <c r="HTS138" s="1"/>
      <c r="HTT138" s="1"/>
      <c r="HTU138" s="1"/>
      <c r="HTV138" s="1"/>
      <c r="HTW138" s="1"/>
      <c r="HTX138" s="1"/>
      <c r="HTY138" s="1"/>
      <c r="HTZ138" s="1"/>
      <c r="HUA138" s="1"/>
      <c r="HUB138" s="1"/>
      <c r="HUC138" s="1"/>
      <c r="HUD138" s="1"/>
      <c r="HUE138" s="1"/>
      <c r="HUF138" s="1"/>
      <c r="HUG138" s="1"/>
      <c r="HUH138" s="1"/>
      <c r="HUI138" s="1"/>
      <c r="HUJ138" s="1"/>
      <c r="HUK138" s="1"/>
      <c r="HUL138" s="1"/>
      <c r="HUM138" s="1"/>
      <c r="HUN138" s="1"/>
      <c r="HUO138" s="1"/>
      <c r="HUP138" s="1"/>
      <c r="HUQ138" s="1"/>
      <c r="HUR138" s="1"/>
      <c r="HUS138" s="1"/>
      <c r="HUT138" s="1"/>
      <c r="HUU138" s="1"/>
      <c r="HUV138" s="1"/>
      <c r="HUW138" s="1"/>
      <c r="HUX138" s="1"/>
      <c r="HUY138" s="1"/>
      <c r="HUZ138" s="1"/>
      <c r="HVA138" s="1"/>
      <c r="HVB138" s="1"/>
      <c r="HVC138" s="1"/>
      <c r="HVD138" s="1"/>
      <c r="HVE138" s="1"/>
      <c r="HVF138" s="1"/>
      <c r="HVG138" s="1"/>
      <c r="HVH138" s="1"/>
      <c r="HVI138" s="1"/>
      <c r="HVJ138" s="1"/>
      <c r="HVK138" s="1"/>
      <c r="HVL138" s="1"/>
      <c r="HVM138" s="1"/>
      <c r="HVN138" s="1"/>
      <c r="HVO138" s="1"/>
      <c r="HVP138" s="1"/>
      <c r="HVQ138" s="1"/>
      <c r="HVR138" s="1"/>
      <c r="HVS138" s="1"/>
      <c r="HVT138" s="1"/>
      <c r="HVU138" s="1"/>
      <c r="HVV138" s="1"/>
      <c r="HVW138" s="1"/>
      <c r="HVX138" s="1"/>
      <c r="HVY138" s="1"/>
      <c r="HVZ138" s="1"/>
      <c r="HWA138" s="1"/>
      <c r="HWB138" s="1"/>
      <c r="HWC138" s="1"/>
      <c r="HWD138" s="1"/>
      <c r="HWE138" s="1"/>
      <c r="HWF138" s="1"/>
      <c r="HWG138" s="1"/>
      <c r="HWH138" s="1"/>
      <c r="HWI138" s="1"/>
      <c r="HWJ138" s="1"/>
      <c r="HWK138" s="1"/>
      <c r="HWL138" s="1"/>
      <c r="HWM138" s="1"/>
      <c r="HWN138" s="1"/>
      <c r="HWO138" s="1"/>
      <c r="HWP138" s="1"/>
      <c r="HWQ138" s="1"/>
      <c r="HWR138" s="1"/>
      <c r="HWS138" s="1"/>
      <c r="HWT138" s="1"/>
      <c r="HWU138" s="1"/>
      <c r="HWV138" s="1"/>
      <c r="HWW138" s="1"/>
      <c r="HWX138" s="1"/>
      <c r="HWY138" s="1"/>
      <c r="HWZ138" s="1"/>
      <c r="HXA138" s="1"/>
      <c r="HXB138" s="1"/>
      <c r="HXC138" s="1"/>
      <c r="HXD138" s="1"/>
      <c r="HXE138" s="1"/>
      <c r="HXF138" s="1"/>
      <c r="HXG138" s="1"/>
      <c r="HXH138" s="1"/>
      <c r="HXI138" s="1"/>
      <c r="HXJ138" s="1"/>
      <c r="HXK138" s="1"/>
      <c r="HXL138" s="1"/>
      <c r="HXM138" s="1"/>
      <c r="HXN138" s="1"/>
      <c r="HXO138" s="1"/>
      <c r="HXP138" s="1"/>
      <c r="HXQ138" s="1"/>
      <c r="HXR138" s="1"/>
      <c r="HXS138" s="1"/>
      <c r="HXT138" s="1"/>
      <c r="HXU138" s="1"/>
      <c r="HXV138" s="1"/>
      <c r="HXW138" s="1"/>
      <c r="HXX138" s="1"/>
      <c r="HXY138" s="1"/>
      <c r="HXZ138" s="1"/>
      <c r="HYA138" s="1"/>
      <c r="HYB138" s="1"/>
      <c r="HYC138" s="1"/>
      <c r="HYD138" s="1"/>
      <c r="HYE138" s="1"/>
      <c r="HYF138" s="1"/>
      <c r="HYG138" s="1"/>
      <c r="HYH138" s="1"/>
      <c r="HYI138" s="1"/>
      <c r="HYJ138" s="1"/>
      <c r="HYK138" s="1"/>
      <c r="HYL138" s="1"/>
      <c r="HYM138" s="1"/>
      <c r="HYN138" s="1"/>
      <c r="HYO138" s="1"/>
      <c r="HYP138" s="1"/>
      <c r="HYQ138" s="1"/>
      <c r="HYR138" s="1"/>
      <c r="HYS138" s="1"/>
      <c r="HYT138" s="1"/>
      <c r="HYU138" s="1"/>
      <c r="HYV138" s="1"/>
      <c r="HYW138" s="1"/>
      <c r="HYX138" s="1"/>
      <c r="HYY138" s="1"/>
      <c r="HYZ138" s="1"/>
      <c r="HZA138" s="1"/>
      <c r="HZB138" s="1"/>
      <c r="HZC138" s="1"/>
      <c r="HZD138" s="1"/>
      <c r="HZE138" s="1"/>
      <c r="HZF138" s="1"/>
      <c r="HZG138" s="1"/>
      <c r="HZH138" s="1"/>
      <c r="HZI138" s="1"/>
      <c r="HZJ138" s="1"/>
      <c r="HZK138" s="1"/>
      <c r="HZL138" s="1"/>
      <c r="HZM138" s="1"/>
      <c r="HZN138" s="1"/>
      <c r="HZO138" s="1"/>
      <c r="HZP138" s="1"/>
      <c r="HZQ138" s="1"/>
      <c r="HZR138" s="1"/>
      <c r="HZS138" s="1"/>
      <c r="HZT138" s="1"/>
      <c r="HZU138" s="1"/>
      <c r="HZV138" s="1"/>
      <c r="HZW138" s="1"/>
      <c r="HZX138" s="1"/>
      <c r="HZY138" s="1"/>
      <c r="HZZ138" s="1"/>
      <c r="IAA138" s="1"/>
      <c r="IAB138" s="1"/>
      <c r="IAC138" s="1"/>
      <c r="IAD138" s="1"/>
      <c r="IAE138" s="1"/>
      <c r="IAF138" s="1"/>
      <c r="IAG138" s="1"/>
      <c r="IAH138" s="1"/>
      <c r="IAI138" s="1"/>
      <c r="IAJ138" s="1"/>
      <c r="IAK138" s="1"/>
      <c r="IAL138" s="1"/>
      <c r="IAM138" s="1"/>
      <c r="IAN138" s="1"/>
      <c r="IAO138" s="1"/>
      <c r="IAP138" s="1"/>
      <c r="IAQ138" s="1"/>
      <c r="IAR138" s="1"/>
      <c r="IAS138" s="1"/>
      <c r="IAT138" s="1"/>
      <c r="IAU138" s="1"/>
      <c r="IAV138" s="1"/>
      <c r="IAW138" s="1"/>
      <c r="IAX138" s="1"/>
      <c r="IAY138" s="1"/>
      <c r="IAZ138" s="1"/>
      <c r="IBA138" s="1"/>
      <c r="IBB138" s="1"/>
      <c r="IBC138" s="1"/>
      <c r="IBD138" s="1"/>
      <c r="IBE138" s="1"/>
      <c r="IBF138" s="1"/>
      <c r="IBG138" s="1"/>
      <c r="IBH138" s="1"/>
      <c r="IBI138" s="1"/>
      <c r="IBJ138" s="1"/>
      <c r="IBK138" s="1"/>
      <c r="IBL138" s="1"/>
      <c r="IBM138" s="1"/>
      <c r="IBN138" s="1"/>
      <c r="IBO138" s="1"/>
      <c r="IBP138" s="1"/>
      <c r="IBQ138" s="1"/>
      <c r="IBR138" s="1"/>
      <c r="IBS138" s="1"/>
      <c r="IBT138" s="1"/>
      <c r="IBU138" s="1"/>
      <c r="IBV138" s="1"/>
      <c r="IBW138" s="1"/>
      <c r="IBX138" s="1"/>
      <c r="IBY138" s="1"/>
      <c r="IBZ138" s="1"/>
      <c r="ICA138" s="1"/>
      <c r="ICB138" s="1"/>
      <c r="ICC138" s="1"/>
      <c r="ICD138" s="1"/>
      <c r="ICE138" s="1"/>
      <c r="ICF138" s="1"/>
      <c r="ICG138" s="1"/>
      <c r="ICH138" s="1"/>
      <c r="ICI138" s="1"/>
      <c r="ICJ138" s="1"/>
      <c r="ICK138" s="1"/>
      <c r="ICL138" s="1"/>
      <c r="ICM138" s="1"/>
      <c r="ICN138" s="1"/>
      <c r="ICO138" s="1"/>
      <c r="ICP138" s="1"/>
      <c r="ICQ138" s="1"/>
      <c r="ICR138" s="1"/>
      <c r="ICS138" s="1"/>
      <c r="ICT138" s="1"/>
      <c r="ICU138" s="1"/>
      <c r="ICV138" s="1"/>
      <c r="ICW138" s="1"/>
      <c r="ICX138" s="1"/>
      <c r="ICY138" s="1"/>
      <c r="ICZ138" s="1"/>
      <c r="IDA138" s="1"/>
      <c r="IDB138" s="1"/>
      <c r="IDC138" s="1"/>
      <c r="IDD138" s="1"/>
      <c r="IDE138" s="1"/>
      <c r="IDF138" s="1"/>
      <c r="IDG138" s="1"/>
      <c r="IDH138" s="1"/>
      <c r="IDI138" s="1"/>
      <c r="IDJ138" s="1"/>
      <c r="IDK138" s="1"/>
      <c r="IDL138" s="1"/>
      <c r="IDM138" s="1"/>
      <c r="IDN138" s="1"/>
      <c r="IDO138" s="1"/>
      <c r="IDP138" s="1"/>
      <c r="IDQ138" s="1"/>
      <c r="IDR138" s="1"/>
      <c r="IDS138" s="1"/>
      <c r="IDT138" s="1"/>
      <c r="IDU138" s="1"/>
      <c r="IDV138" s="1"/>
      <c r="IDW138" s="1"/>
      <c r="IDX138" s="1"/>
      <c r="IDY138" s="1"/>
      <c r="IDZ138" s="1"/>
      <c r="IEA138" s="1"/>
      <c r="IEB138" s="1"/>
      <c r="IEC138" s="1"/>
      <c r="IED138" s="1"/>
      <c r="IEE138" s="1"/>
      <c r="IEF138" s="1"/>
      <c r="IEG138" s="1"/>
      <c r="IEH138" s="1"/>
      <c r="IEI138" s="1"/>
      <c r="IEJ138" s="1"/>
      <c r="IEK138" s="1"/>
      <c r="IEL138" s="1"/>
      <c r="IEM138" s="1"/>
      <c r="IEN138" s="1"/>
      <c r="IEO138" s="1"/>
      <c r="IEP138" s="1"/>
      <c r="IEQ138" s="1"/>
      <c r="IER138" s="1"/>
      <c r="IES138" s="1"/>
      <c r="IET138" s="1"/>
      <c r="IEU138" s="1"/>
      <c r="IEV138" s="1"/>
      <c r="IEW138" s="1"/>
      <c r="IEX138" s="1"/>
      <c r="IEY138" s="1"/>
      <c r="IEZ138" s="1"/>
      <c r="IFA138" s="1"/>
      <c r="IFB138" s="1"/>
      <c r="IFC138" s="1"/>
      <c r="IFD138" s="1"/>
      <c r="IFE138" s="1"/>
      <c r="IFF138" s="1"/>
      <c r="IFG138" s="1"/>
      <c r="IFH138" s="1"/>
      <c r="IFI138" s="1"/>
      <c r="IFJ138" s="1"/>
      <c r="IFK138" s="1"/>
      <c r="IFL138" s="1"/>
      <c r="IFM138" s="1"/>
      <c r="IFN138" s="1"/>
      <c r="IFO138" s="1"/>
      <c r="IFP138" s="1"/>
      <c r="IFQ138" s="1"/>
      <c r="IFR138" s="1"/>
      <c r="IFS138" s="1"/>
      <c r="IFT138" s="1"/>
      <c r="IFU138" s="1"/>
      <c r="IFV138" s="1"/>
      <c r="IFW138" s="1"/>
      <c r="IFX138" s="1"/>
      <c r="IFY138" s="1"/>
      <c r="IFZ138" s="1"/>
      <c r="IGA138" s="1"/>
      <c r="IGB138" s="1"/>
      <c r="IGC138" s="1"/>
      <c r="IGD138" s="1"/>
      <c r="IGE138" s="1"/>
      <c r="IGF138" s="1"/>
      <c r="IGG138" s="1"/>
      <c r="IGH138" s="1"/>
      <c r="IGI138" s="1"/>
      <c r="IGJ138" s="1"/>
      <c r="IGK138" s="1"/>
      <c r="IGL138" s="1"/>
      <c r="IGM138" s="1"/>
      <c r="IGN138" s="1"/>
      <c r="IGO138" s="1"/>
      <c r="IGP138" s="1"/>
      <c r="IGQ138" s="1"/>
      <c r="IGR138" s="1"/>
      <c r="IGS138" s="1"/>
      <c r="IGT138" s="1"/>
      <c r="IGU138" s="1"/>
      <c r="IGV138" s="1"/>
      <c r="IGW138" s="1"/>
      <c r="IGX138" s="1"/>
      <c r="IGY138" s="1"/>
      <c r="IGZ138" s="1"/>
      <c r="IHA138" s="1"/>
      <c r="IHB138" s="1"/>
      <c r="IHC138" s="1"/>
      <c r="IHD138" s="1"/>
      <c r="IHE138" s="1"/>
      <c r="IHF138" s="1"/>
      <c r="IHG138" s="1"/>
      <c r="IHH138" s="1"/>
      <c r="IHI138" s="1"/>
      <c r="IHJ138" s="1"/>
      <c r="IHK138" s="1"/>
      <c r="IHL138" s="1"/>
      <c r="IHM138" s="1"/>
      <c r="IHN138" s="1"/>
      <c r="IHO138" s="1"/>
      <c r="IHP138" s="1"/>
      <c r="IHQ138" s="1"/>
      <c r="IHR138" s="1"/>
      <c r="IHS138" s="1"/>
      <c r="IHT138" s="1"/>
      <c r="IHU138" s="1"/>
      <c r="IHV138" s="1"/>
      <c r="IHW138" s="1"/>
      <c r="IHX138" s="1"/>
      <c r="IHY138" s="1"/>
      <c r="IHZ138" s="1"/>
      <c r="IIA138" s="1"/>
      <c r="IIB138" s="1"/>
      <c r="IIC138" s="1"/>
      <c r="IID138" s="1"/>
      <c r="IIE138" s="1"/>
      <c r="IIF138" s="1"/>
      <c r="IIG138" s="1"/>
      <c r="IIH138" s="1"/>
      <c r="III138" s="1"/>
      <c r="IIJ138" s="1"/>
      <c r="IIK138" s="1"/>
      <c r="IIL138" s="1"/>
      <c r="IIM138" s="1"/>
      <c r="IIN138" s="1"/>
      <c r="IIO138" s="1"/>
      <c r="IIP138" s="1"/>
      <c r="IIQ138" s="1"/>
      <c r="IIR138" s="1"/>
      <c r="IIS138" s="1"/>
      <c r="IIT138" s="1"/>
      <c r="IIU138" s="1"/>
      <c r="IIV138" s="1"/>
      <c r="IIW138" s="1"/>
      <c r="IIX138" s="1"/>
      <c r="IIY138" s="1"/>
      <c r="IIZ138" s="1"/>
      <c r="IJA138" s="1"/>
      <c r="IJB138" s="1"/>
      <c r="IJC138" s="1"/>
      <c r="IJD138" s="1"/>
      <c r="IJE138" s="1"/>
      <c r="IJF138" s="1"/>
      <c r="IJG138" s="1"/>
      <c r="IJH138" s="1"/>
      <c r="IJI138" s="1"/>
      <c r="IJJ138" s="1"/>
      <c r="IJK138" s="1"/>
      <c r="IJL138" s="1"/>
      <c r="IJM138" s="1"/>
      <c r="IJN138" s="1"/>
      <c r="IJO138" s="1"/>
      <c r="IJP138" s="1"/>
      <c r="IJQ138" s="1"/>
      <c r="IJR138" s="1"/>
      <c r="IJS138" s="1"/>
      <c r="IJT138" s="1"/>
      <c r="IJU138" s="1"/>
      <c r="IJV138" s="1"/>
      <c r="IJW138" s="1"/>
      <c r="IJX138" s="1"/>
      <c r="IJY138" s="1"/>
      <c r="IJZ138" s="1"/>
      <c r="IKA138" s="1"/>
      <c r="IKB138" s="1"/>
      <c r="IKC138" s="1"/>
      <c r="IKD138" s="1"/>
      <c r="IKE138" s="1"/>
      <c r="IKF138" s="1"/>
      <c r="IKG138" s="1"/>
      <c r="IKH138" s="1"/>
      <c r="IKI138" s="1"/>
      <c r="IKJ138" s="1"/>
      <c r="IKK138" s="1"/>
      <c r="IKL138" s="1"/>
      <c r="IKM138" s="1"/>
      <c r="IKN138" s="1"/>
      <c r="IKO138" s="1"/>
      <c r="IKP138" s="1"/>
      <c r="IKQ138" s="1"/>
      <c r="IKR138" s="1"/>
      <c r="IKS138" s="1"/>
      <c r="IKT138" s="1"/>
      <c r="IKU138" s="1"/>
      <c r="IKV138" s="1"/>
      <c r="IKW138" s="1"/>
      <c r="IKX138" s="1"/>
      <c r="IKY138" s="1"/>
      <c r="IKZ138" s="1"/>
      <c r="ILA138" s="1"/>
      <c r="ILB138" s="1"/>
      <c r="ILC138" s="1"/>
      <c r="ILD138" s="1"/>
      <c r="ILE138" s="1"/>
      <c r="ILF138" s="1"/>
      <c r="ILG138" s="1"/>
      <c r="ILH138" s="1"/>
      <c r="ILI138" s="1"/>
      <c r="ILJ138" s="1"/>
      <c r="ILK138" s="1"/>
      <c r="ILL138" s="1"/>
      <c r="ILM138" s="1"/>
      <c r="ILN138" s="1"/>
      <c r="ILO138" s="1"/>
      <c r="ILP138" s="1"/>
      <c r="ILQ138" s="1"/>
      <c r="ILR138" s="1"/>
      <c r="ILS138" s="1"/>
      <c r="ILT138" s="1"/>
      <c r="ILU138" s="1"/>
      <c r="ILV138" s="1"/>
      <c r="ILW138" s="1"/>
      <c r="ILX138" s="1"/>
      <c r="ILY138" s="1"/>
      <c r="ILZ138" s="1"/>
      <c r="IMA138" s="1"/>
      <c r="IMB138" s="1"/>
      <c r="IMC138" s="1"/>
      <c r="IMD138" s="1"/>
      <c r="IME138" s="1"/>
      <c r="IMF138" s="1"/>
      <c r="IMG138" s="1"/>
      <c r="IMH138" s="1"/>
      <c r="IMI138" s="1"/>
      <c r="IMJ138" s="1"/>
      <c r="IMK138" s="1"/>
      <c r="IML138" s="1"/>
      <c r="IMM138" s="1"/>
      <c r="IMN138" s="1"/>
      <c r="IMO138" s="1"/>
      <c r="IMP138" s="1"/>
      <c r="IMQ138" s="1"/>
      <c r="IMR138" s="1"/>
      <c r="IMS138" s="1"/>
      <c r="IMT138" s="1"/>
      <c r="IMU138" s="1"/>
      <c r="IMV138" s="1"/>
      <c r="IMW138" s="1"/>
      <c r="IMX138" s="1"/>
      <c r="IMY138" s="1"/>
      <c r="IMZ138" s="1"/>
      <c r="INA138" s="1"/>
      <c r="INB138" s="1"/>
      <c r="INC138" s="1"/>
      <c r="IND138" s="1"/>
      <c r="INE138" s="1"/>
      <c r="INF138" s="1"/>
      <c r="ING138" s="1"/>
      <c r="INH138" s="1"/>
      <c r="INI138" s="1"/>
      <c r="INJ138" s="1"/>
      <c r="INK138" s="1"/>
      <c r="INL138" s="1"/>
      <c r="INM138" s="1"/>
      <c r="INN138" s="1"/>
      <c r="INO138" s="1"/>
      <c r="INP138" s="1"/>
      <c r="INQ138" s="1"/>
      <c r="INR138" s="1"/>
      <c r="INS138" s="1"/>
      <c r="INT138" s="1"/>
      <c r="INU138" s="1"/>
      <c r="INV138" s="1"/>
      <c r="INW138" s="1"/>
      <c r="INX138" s="1"/>
      <c r="INY138" s="1"/>
      <c r="INZ138" s="1"/>
      <c r="IOA138" s="1"/>
      <c r="IOB138" s="1"/>
      <c r="IOC138" s="1"/>
      <c r="IOD138" s="1"/>
      <c r="IOE138" s="1"/>
      <c r="IOF138" s="1"/>
      <c r="IOG138" s="1"/>
      <c r="IOH138" s="1"/>
      <c r="IOI138" s="1"/>
      <c r="IOJ138" s="1"/>
      <c r="IOK138" s="1"/>
      <c r="IOL138" s="1"/>
      <c r="IOM138" s="1"/>
      <c r="ION138" s="1"/>
      <c r="IOO138" s="1"/>
      <c r="IOP138" s="1"/>
      <c r="IOQ138" s="1"/>
      <c r="IOR138" s="1"/>
      <c r="IOS138" s="1"/>
      <c r="IOT138" s="1"/>
      <c r="IOU138" s="1"/>
      <c r="IOV138" s="1"/>
      <c r="IOW138" s="1"/>
      <c r="IOX138" s="1"/>
      <c r="IOY138" s="1"/>
      <c r="IOZ138" s="1"/>
      <c r="IPA138" s="1"/>
      <c r="IPB138" s="1"/>
      <c r="IPC138" s="1"/>
      <c r="IPD138" s="1"/>
      <c r="IPE138" s="1"/>
      <c r="IPF138" s="1"/>
      <c r="IPG138" s="1"/>
      <c r="IPH138" s="1"/>
      <c r="IPI138" s="1"/>
      <c r="IPJ138" s="1"/>
      <c r="IPK138" s="1"/>
      <c r="IPL138" s="1"/>
      <c r="IPM138" s="1"/>
      <c r="IPN138" s="1"/>
      <c r="IPO138" s="1"/>
      <c r="IPP138" s="1"/>
      <c r="IPQ138" s="1"/>
      <c r="IPR138" s="1"/>
      <c r="IPS138" s="1"/>
      <c r="IPT138" s="1"/>
      <c r="IPU138" s="1"/>
      <c r="IPV138" s="1"/>
      <c r="IPW138" s="1"/>
      <c r="IPX138" s="1"/>
      <c r="IPY138" s="1"/>
      <c r="IPZ138" s="1"/>
      <c r="IQA138" s="1"/>
      <c r="IQB138" s="1"/>
      <c r="IQC138" s="1"/>
      <c r="IQD138" s="1"/>
      <c r="IQE138" s="1"/>
      <c r="IQF138" s="1"/>
      <c r="IQG138" s="1"/>
      <c r="IQH138" s="1"/>
      <c r="IQI138" s="1"/>
      <c r="IQJ138" s="1"/>
      <c r="IQK138" s="1"/>
      <c r="IQL138" s="1"/>
      <c r="IQM138" s="1"/>
      <c r="IQN138" s="1"/>
      <c r="IQO138" s="1"/>
      <c r="IQP138" s="1"/>
      <c r="IQQ138" s="1"/>
      <c r="IQR138" s="1"/>
      <c r="IQS138" s="1"/>
      <c r="IQT138" s="1"/>
      <c r="IQU138" s="1"/>
      <c r="IQV138" s="1"/>
      <c r="IQW138" s="1"/>
      <c r="IQX138" s="1"/>
      <c r="IQY138" s="1"/>
      <c r="IQZ138" s="1"/>
      <c r="IRA138" s="1"/>
      <c r="IRB138" s="1"/>
      <c r="IRC138" s="1"/>
      <c r="IRD138" s="1"/>
      <c r="IRE138" s="1"/>
      <c r="IRF138" s="1"/>
      <c r="IRG138" s="1"/>
      <c r="IRH138" s="1"/>
      <c r="IRI138" s="1"/>
      <c r="IRJ138" s="1"/>
      <c r="IRK138" s="1"/>
      <c r="IRL138" s="1"/>
      <c r="IRM138" s="1"/>
      <c r="IRN138" s="1"/>
      <c r="IRO138" s="1"/>
      <c r="IRP138" s="1"/>
      <c r="IRQ138" s="1"/>
      <c r="IRR138" s="1"/>
      <c r="IRS138" s="1"/>
      <c r="IRT138" s="1"/>
      <c r="IRU138" s="1"/>
      <c r="IRV138" s="1"/>
      <c r="IRW138" s="1"/>
      <c r="IRX138" s="1"/>
      <c r="IRY138" s="1"/>
      <c r="IRZ138" s="1"/>
      <c r="ISA138" s="1"/>
      <c r="ISB138" s="1"/>
      <c r="ISC138" s="1"/>
      <c r="ISD138" s="1"/>
      <c r="ISE138" s="1"/>
      <c r="ISF138" s="1"/>
      <c r="ISG138" s="1"/>
      <c r="ISH138" s="1"/>
      <c r="ISI138" s="1"/>
      <c r="ISJ138" s="1"/>
      <c r="ISK138" s="1"/>
      <c r="ISL138" s="1"/>
      <c r="ISM138" s="1"/>
      <c r="ISN138" s="1"/>
      <c r="ISO138" s="1"/>
      <c r="ISP138" s="1"/>
      <c r="ISQ138" s="1"/>
      <c r="ISR138" s="1"/>
      <c r="ISS138" s="1"/>
      <c r="IST138" s="1"/>
      <c r="ISU138" s="1"/>
      <c r="ISV138" s="1"/>
      <c r="ISW138" s="1"/>
      <c r="ISX138" s="1"/>
      <c r="ISY138" s="1"/>
      <c r="ISZ138" s="1"/>
      <c r="ITA138" s="1"/>
      <c r="ITB138" s="1"/>
      <c r="ITC138" s="1"/>
      <c r="ITD138" s="1"/>
      <c r="ITE138" s="1"/>
      <c r="ITF138" s="1"/>
      <c r="ITG138" s="1"/>
      <c r="ITH138" s="1"/>
      <c r="ITI138" s="1"/>
      <c r="ITJ138" s="1"/>
      <c r="ITK138" s="1"/>
      <c r="ITL138" s="1"/>
      <c r="ITM138" s="1"/>
      <c r="ITN138" s="1"/>
      <c r="ITO138" s="1"/>
      <c r="ITP138" s="1"/>
      <c r="ITQ138" s="1"/>
      <c r="ITR138" s="1"/>
      <c r="ITS138" s="1"/>
      <c r="ITT138" s="1"/>
      <c r="ITU138" s="1"/>
      <c r="ITV138" s="1"/>
      <c r="ITW138" s="1"/>
      <c r="ITX138" s="1"/>
      <c r="ITY138" s="1"/>
      <c r="ITZ138" s="1"/>
      <c r="IUA138" s="1"/>
      <c r="IUB138" s="1"/>
      <c r="IUC138" s="1"/>
      <c r="IUD138" s="1"/>
      <c r="IUE138" s="1"/>
      <c r="IUF138" s="1"/>
      <c r="IUG138" s="1"/>
      <c r="IUH138" s="1"/>
      <c r="IUI138" s="1"/>
      <c r="IUJ138" s="1"/>
      <c r="IUK138" s="1"/>
      <c r="IUL138" s="1"/>
      <c r="IUM138" s="1"/>
      <c r="IUN138" s="1"/>
      <c r="IUO138" s="1"/>
      <c r="IUP138" s="1"/>
      <c r="IUQ138" s="1"/>
      <c r="IUR138" s="1"/>
      <c r="IUS138" s="1"/>
      <c r="IUT138" s="1"/>
      <c r="IUU138" s="1"/>
      <c r="IUV138" s="1"/>
      <c r="IUW138" s="1"/>
      <c r="IUX138" s="1"/>
      <c r="IUY138" s="1"/>
      <c r="IUZ138" s="1"/>
      <c r="IVA138" s="1"/>
      <c r="IVB138" s="1"/>
      <c r="IVC138" s="1"/>
      <c r="IVD138" s="1"/>
      <c r="IVE138" s="1"/>
      <c r="IVF138" s="1"/>
      <c r="IVG138" s="1"/>
      <c r="IVH138" s="1"/>
      <c r="IVI138" s="1"/>
      <c r="IVJ138" s="1"/>
      <c r="IVK138" s="1"/>
      <c r="IVL138" s="1"/>
      <c r="IVM138" s="1"/>
      <c r="IVN138" s="1"/>
      <c r="IVO138" s="1"/>
      <c r="IVP138" s="1"/>
      <c r="IVQ138" s="1"/>
      <c r="IVR138" s="1"/>
      <c r="IVS138" s="1"/>
      <c r="IVT138" s="1"/>
      <c r="IVU138" s="1"/>
      <c r="IVV138" s="1"/>
      <c r="IVW138" s="1"/>
      <c r="IVX138" s="1"/>
      <c r="IVY138" s="1"/>
      <c r="IVZ138" s="1"/>
      <c r="IWA138" s="1"/>
      <c r="IWB138" s="1"/>
      <c r="IWC138" s="1"/>
      <c r="IWD138" s="1"/>
      <c r="IWE138" s="1"/>
      <c r="IWF138" s="1"/>
      <c r="IWG138" s="1"/>
      <c r="IWH138" s="1"/>
      <c r="IWI138" s="1"/>
      <c r="IWJ138" s="1"/>
      <c r="IWK138" s="1"/>
      <c r="IWL138" s="1"/>
      <c r="IWM138" s="1"/>
      <c r="IWN138" s="1"/>
      <c r="IWO138" s="1"/>
      <c r="IWP138" s="1"/>
      <c r="IWQ138" s="1"/>
      <c r="IWR138" s="1"/>
      <c r="IWS138" s="1"/>
      <c r="IWT138" s="1"/>
      <c r="IWU138" s="1"/>
      <c r="IWV138" s="1"/>
      <c r="IWW138" s="1"/>
      <c r="IWX138" s="1"/>
      <c r="IWY138" s="1"/>
      <c r="IWZ138" s="1"/>
      <c r="IXA138" s="1"/>
      <c r="IXB138" s="1"/>
      <c r="IXC138" s="1"/>
      <c r="IXD138" s="1"/>
      <c r="IXE138" s="1"/>
      <c r="IXF138" s="1"/>
      <c r="IXG138" s="1"/>
      <c r="IXH138" s="1"/>
      <c r="IXI138" s="1"/>
      <c r="IXJ138" s="1"/>
      <c r="IXK138" s="1"/>
      <c r="IXL138" s="1"/>
      <c r="IXM138" s="1"/>
      <c r="IXN138" s="1"/>
      <c r="IXO138" s="1"/>
      <c r="IXP138" s="1"/>
      <c r="IXQ138" s="1"/>
      <c r="IXR138" s="1"/>
      <c r="IXS138" s="1"/>
      <c r="IXT138" s="1"/>
      <c r="IXU138" s="1"/>
      <c r="IXV138" s="1"/>
      <c r="IXW138" s="1"/>
      <c r="IXX138" s="1"/>
      <c r="IXY138" s="1"/>
      <c r="IXZ138" s="1"/>
      <c r="IYA138" s="1"/>
      <c r="IYB138" s="1"/>
      <c r="IYC138" s="1"/>
      <c r="IYD138" s="1"/>
      <c r="IYE138" s="1"/>
      <c r="IYF138" s="1"/>
      <c r="IYG138" s="1"/>
      <c r="IYH138" s="1"/>
      <c r="IYI138" s="1"/>
      <c r="IYJ138" s="1"/>
      <c r="IYK138" s="1"/>
      <c r="IYL138" s="1"/>
      <c r="IYM138" s="1"/>
      <c r="IYN138" s="1"/>
      <c r="IYO138" s="1"/>
      <c r="IYP138" s="1"/>
      <c r="IYQ138" s="1"/>
      <c r="IYR138" s="1"/>
      <c r="IYS138" s="1"/>
      <c r="IYT138" s="1"/>
      <c r="IYU138" s="1"/>
      <c r="IYV138" s="1"/>
      <c r="IYW138" s="1"/>
      <c r="IYX138" s="1"/>
      <c r="IYY138" s="1"/>
      <c r="IYZ138" s="1"/>
      <c r="IZA138" s="1"/>
      <c r="IZB138" s="1"/>
      <c r="IZC138" s="1"/>
      <c r="IZD138" s="1"/>
      <c r="IZE138" s="1"/>
      <c r="IZF138" s="1"/>
      <c r="IZG138" s="1"/>
      <c r="IZH138" s="1"/>
      <c r="IZI138" s="1"/>
      <c r="IZJ138" s="1"/>
      <c r="IZK138" s="1"/>
      <c r="IZL138" s="1"/>
      <c r="IZM138" s="1"/>
      <c r="IZN138" s="1"/>
      <c r="IZO138" s="1"/>
      <c r="IZP138" s="1"/>
      <c r="IZQ138" s="1"/>
      <c r="IZR138" s="1"/>
      <c r="IZS138" s="1"/>
      <c r="IZT138" s="1"/>
      <c r="IZU138" s="1"/>
      <c r="IZV138" s="1"/>
      <c r="IZW138" s="1"/>
      <c r="IZX138" s="1"/>
      <c r="IZY138" s="1"/>
      <c r="IZZ138" s="1"/>
      <c r="JAA138" s="1"/>
      <c r="JAB138" s="1"/>
      <c r="JAC138" s="1"/>
      <c r="JAD138" s="1"/>
      <c r="JAE138" s="1"/>
      <c r="JAF138" s="1"/>
      <c r="JAG138" s="1"/>
      <c r="JAH138" s="1"/>
      <c r="JAI138" s="1"/>
      <c r="JAJ138" s="1"/>
      <c r="JAK138" s="1"/>
      <c r="JAL138" s="1"/>
      <c r="JAM138" s="1"/>
      <c r="JAN138" s="1"/>
      <c r="JAO138" s="1"/>
      <c r="JAP138" s="1"/>
      <c r="JAQ138" s="1"/>
      <c r="JAR138" s="1"/>
      <c r="JAS138" s="1"/>
      <c r="JAT138" s="1"/>
      <c r="JAU138" s="1"/>
      <c r="JAV138" s="1"/>
      <c r="JAW138" s="1"/>
      <c r="JAX138" s="1"/>
      <c r="JAY138" s="1"/>
      <c r="JAZ138" s="1"/>
      <c r="JBA138" s="1"/>
      <c r="JBB138" s="1"/>
      <c r="JBC138" s="1"/>
      <c r="JBD138" s="1"/>
      <c r="JBE138" s="1"/>
      <c r="JBF138" s="1"/>
      <c r="JBG138" s="1"/>
      <c r="JBH138" s="1"/>
      <c r="JBI138" s="1"/>
      <c r="JBJ138" s="1"/>
      <c r="JBK138" s="1"/>
      <c r="JBL138" s="1"/>
      <c r="JBM138" s="1"/>
      <c r="JBN138" s="1"/>
      <c r="JBO138" s="1"/>
      <c r="JBP138" s="1"/>
      <c r="JBQ138" s="1"/>
      <c r="JBR138" s="1"/>
      <c r="JBS138" s="1"/>
      <c r="JBT138" s="1"/>
      <c r="JBU138" s="1"/>
      <c r="JBV138" s="1"/>
      <c r="JBW138" s="1"/>
      <c r="JBX138" s="1"/>
      <c r="JBY138" s="1"/>
      <c r="JBZ138" s="1"/>
      <c r="JCA138" s="1"/>
      <c r="JCB138" s="1"/>
      <c r="JCC138" s="1"/>
      <c r="JCD138" s="1"/>
      <c r="JCE138" s="1"/>
      <c r="JCF138" s="1"/>
      <c r="JCG138" s="1"/>
      <c r="JCH138" s="1"/>
      <c r="JCI138" s="1"/>
      <c r="JCJ138" s="1"/>
      <c r="JCK138" s="1"/>
      <c r="JCL138" s="1"/>
      <c r="JCM138" s="1"/>
      <c r="JCN138" s="1"/>
      <c r="JCO138" s="1"/>
      <c r="JCP138" s="1"/>
      <c r="JCQ138" s="1"/>
      <c r="JCR138" s="1"/>
      <c r="JCS138" s="1"/>
      <c r="JCT138" s="1"/>
      <c r="JCU138" s="1"/>
      <c r="JCV138" s="1"/>
      <c r="JCW138" s="1"/>
      <c r="JCX138" s="1"/>
      <c r="JCY138" s="1"/>
      <c r="JCZ138" s="1"/>
      <c r="JDA138" s="1"/>
      <c r="JDB138" s="1"/>
      <c r="JDC138" s="1"/>
      <c r="JDD138" s="1"/>
      <c r="JDE138" s="1"/>
      <c r="JDF138" s="1"/>
      <c r="JDG138" s="1"/>
      <c r="JDH138" s="1"/>
      <c r="JDI138" s="1"/>
      <c r="JDJ138" s="1"/>
      <c r="JDK138" s="1"/>
      <c r="JDL138" s="1"/>
      <c r="JDM138" s="1"/>
      <c r="JDN138" s="1"/>
      <c r="JDO138" s="1"/>
      <c r="JDP138" s="1"/>
      <c r="JDQ138" s="1"/>
      <c r="JDR138" s="1"/>
      <c r="JDS138" s="1"/>
      <c r="JDT138" s="1"/>
      <c r="JDU138" s="1"/>
      <c r="JDV138" s="1"/>
      <c r="JDW138" s="1"/>
      <c r="JDX138" s="1"/>
      <c r="JDY138" s="1"/>
      <c r="JDZ138" s="1"/>
      <c r="JEA138" s="1"/>
      <c r="JEB138" s="1"/>
      <c r="JEC138" s="1"/>
      <c r="JED138" s="1"/>
      <c r="JEE138" s="1"/>
      <c r="JEF138" s="1"/>
      <c r="JEG138" s="1"/>
      <c r="JEH138" s="1"/>
      <c r="JEI138" s="1"/>
      <c r="JEJ138" s="1"/>
      <c r="JEK138" s="1"/>
      <c r="JEL138" s="1"/>
      <c r="JEM138" s="1"/>
      <c r="JEN138" s="1"/>
      <c r="JEO138" s="1"/>
      <c r="JEP138" s="1"/>
      <c r="JEQ138" s="1"/>
      <c r="JER138" s="1"/>
      <c r="JES138" s="1"/>
      <c r="JET138" s="1"/>
      <c r="JEU138" s="1"/>
      <c r="JEV138" s="1"/>
      <c r="JEW138" s="1"/>
      <c r="JEX138" s="1"/>
      <c r="JEY138" s="1"/>
      <c r="JEZ138" s="1"/>
      <c r="JFA138" s="1"/>
      <c r="JFB138" s="1"/>
      <c r="JFC138" s="1"/>
      <c r="JFD138" s="1"/>
      <c r="JFE138" s="1"/>
      <c r="JFF138" s="1"/>
      <c r="JFG138" s="1"/>
      <c r="JFH138" s="1"/>
      <c r="JFI138" s="1"/>
      <c r="JFJ138" s="1"/>
      <c r="JFK138" s="1"/>
      <c r="JFL138" s="1"/>
      <c r="JFM138" s="1"/>
      <c r="JFN138" s="1"/>
      <c r="JFO138" s="1"/>
      <c r="JFP138" s="1"/>
      <c r="JFQ138" s="1"/>
      <c r="JFR138" s="1"/>
      <c r="JFS138" s="1"/>
      <c r="JFT138" s="1"/>
      <c r="JFU138" s="1"/>
      <c r="JFV138" s="1"/>
      <c r="JFW138" s="1"/>
      <c r="JFX138" s="1"/>
      <c r="JFY138" s="1"/>
      <c r="JFZ138" s="1"/>
      <c r="JGA138" s="1"/>
      <c r="JGB138" s="1"/>
      <c r="JGC138" s="1"/>
      <c r="JGD138" s="1"/>
      <c r="JGE138" s="1"/>
      <c r="JGF138" s="1"/>
      <c r="JGG138" s="1"/>
      <c r="JGH138" s="1"/>
      <c r="JGI138" s="1"/>
      <c r="JGJ138" s="1"/>
      <c r="JGK138" s="1"/>
      <c r="JGL138" s="1"/>
      <c r="JGM138" s="1"/>
      <c r="JGN138" s="1"/>
      <c r="JGO138" s="1"/>
      <c r="JGP138" s="1"/>
      <c r="JGQ138" s="1"/>
      <c r="JGR138" s="1"/>
      <c r="JGS138" s="1"/>
      <c r="JGT138" s="1"/>
      <c r="JGU138" s="1"/>
      <c r="JGV138" s="1"/>
      <c r="JGW138" s="1"/>
      <c r="JGX138" s="1"/>
      <c r="JGY138" s="1"/>
      <c r="JGZ138" s="1"/>
      <c r="JHA138" s="1"/>
      <c r="JHB138" s="1"/>
      <c r="JHC138" s="1"/>
      <c r="JHD138" s="1"/>
      <c r="JHE138" s="1"/>
      <c r="JHF138" s="1"/>
      <c r="JHG138" s="1"/>
      <c r="JHH138" s="1"/>
      <c r="JHI138" s="1"/>
      <c r="JHJ138" s="1"/>
      <c r="JHK138" s="1"/>
      <c r="JHL138" s="1"/>
      <c r="JHM138" s="1"/>
      <c r="JHN138" s="1"/>
      <c r="JHO138" s="1"/>
      <c r="JHP138" s="1"/>
      <c r="JHQ138" s="1"/>
      <c r="JHR138" s="1"/>
      <c r="JHS138" s="1"/>
      <c r="JHT138" s="1"/>
      <c r="JHU138" s="1"/>
      <c r="JHV138" s="1"/>
      <c r="JHW138" s="1"/>
      <c r="JHX138" s="1"/>
      <c r="JHY138" s="1"/>
      <c r="JHZ138" s="1"/>
      <c r="JIA138" s="1"/>
      <c r="JIB138" s="1"/>
      <c r="JIC138" s="1"/>
      <c r="JID138" s="1"/>
      <c r="JIE138" s="1"/>
      <c r="JIF138" s="1"/>
      <c r="JIG138" s="1"/>
      <c r="JIH138" s="1"/>
      <c r="JII138" s="1"/>
      <c r="JIJ138" s="1"/>
      <c r="JIK138" s="1"/>
      <c r="JIL138" s="1"/>
      <c r="JIM138" s="1"/>
      <c r="JIN138" s="1"/>
      <c r="JIO138" s="1"/>
      <c r="JIP138" s="1"/>
      <c r="JIQ138" s="1"/>
      <c r="JIR138" s="1"/>
      <c r="JIS138" s="1"/>
      <c r="JIT138" s="1"/>
      <c r="JIU138" s="1"/>
      <c r="JIV138" s="1"/>
      <c r="JIW138" s="1"/>
      <c r="JIX138" s="1"/>
      <c r="JIY138" s="1"/>
      <c r="JIZ138" s="1"/>
      <c r="JJA138" s="1"/>
      <c r="JJB138" s="1"/>
      <c r="JJC138" s="1"/>
      <c r="JJD138" s="1"/>
      <c r="JJE138" s="1"/>
      <c r="JJF138" s="1"/>
      <c r="JJG138" s="1"/>
      <c r="JJH138" s="1"/>
      <c r="JJI138" s="1"/>
      <c r="JJJ138" s="1"/>
      <c r="JJK138" s="1"/>
      <c r="JJL138" s="1"/>
      <c r="JJM138" s="1"/>
      <c r="JJN138" s="1"/>
      <c r="JJO138" s="1"/>
      <c r="JJP138" s="1"/>
      <c r="JJQ138" s="1"/>
      <c r="JJR138" s="1"/>
      <c r="JJS138" s="1"/>
      <c r="JJT138" s="1"/>
      <c r="JJU138" s="1"/>
      <c r="JJV138" s="1"/>
      <c r="JJW138" s="1"/>
      <c r="JJX138" s="1"/>
      <c r="JJY138" s="1"/>
      <c r="JJZ138" s="1"/>
      <c r="JKA138" s="1"/>
      <c r="JKB138" s="1"/>
      <c r="JKC138" s="1"/>
      <c r="JKD138" s="1"/>
      <c r="JKE138" s="1"/>
      <c r="JKF138" s="1"/>
      <c r="JKG138" s="1"/>
      <c r="JKH138" s="1"/>
      <c r="JKI138" s="1"/>
      <c r="JKJ138" s="1"/>
      <c r="JKK138" s="1"/>
      <c r="JKL138" s="1"/>
      <c r="JKM138" s="1"/>
      <c r="JKN138" s="1"/>
      <c r="JKO138" s="1"/>
      <c r="JKP138" s="1"/>
      <c r="JKQ138" s="1"/>
      <c r="JKR138" s="1"/>
      <c r="JKS138" s="1"/>
      <c r="JKT138" s="1"/>
      <c r="JKU138" s="1"/>
      <c r="JKV138" s="1"/>
      <c r="JKW138" s="1"/>
      <c r="JKX138" s="1"/>
      <c r="JKY138" s="1"/>
      <c r="JKZ138" s="1"/>
      <c r="JLA138" s="1"/>
      <c r="JLB138" s="1"/>
      <c r="JLC138" s="1"/>
      <c r="JLD138" s="1"/>
      <c r="JLE138" s="1"/>
      <c r="JLF138" s="1"/>
      <c r="JLG138" s="1"/>
      <c r="JLH138" s="1"/>
      <c r="JLI138" s="1"/>
      <c r="JLJ138" s="1"/>
      <c r="JLK138" s="1"/>
      <c r="JLL138" s="1"/>
      <c r="JLM138" s="1"/>
      <c r="JLN138" s="1"/>
      <c r="JLO138" s="1"/>
      <c r="JLP138" s="1"/>
      <c r="JLQ138" s="1"/>
      <c r="JLR138" s="1"/>
      <c r="JLS138" s="1"/>
      <c r="JLT138" s="1"/>
      <c r="JLU138" s="1"/>
      <c r="JLV138" s="1"/>
      <c r="JLW138" s="1"/>
      <c r="JLX138" s="1"/>
      <c r="JLY138" s="1"/>
      <c r="JLZ138" s="1"/>
      <c r="JMA138" s="1"/>
      <c r="JMB138" s="1"/>
      <c r="JMC138" s="1"/>
      <c r="JMD138" s="1"/>
      <c r="JME138" s="1"/>
      <c r="JMF138" s="1"/>
      <c r="JMG138" s="1"/>
      <c r="JMH138" s="1"/>
      <c r="JMI138" s="1"/>
      <c r="JMJ138" s="1"/>
      <c r="JMK138" s="1"/>
      <c r="JML138" s="1"/>
      <c r="JMM138" s="1"/>
      <c r="JMN138" s="1"/>
      <c r="JMO138" s="1"/>
      <c r="JMP138" s="1"/>
      <c r="JMQ138" s="1"/>
      <c r="JMR138" s="1"/>
      <c r="JMS138" s="1"/>
      <c r="JMT138" s="1"/>
      <c r="JMU138" s="1"/>
      <c r="JMV138" s="1"/>
      <c r="JMW138" s="1"/>
      <c r="JMX138" s="1"/>
      <c r="JMY138" s="1"/>
      <c r="JMZ138" s="1"/>
      <c r="JNA138" s="1"/>
      <c r="JNB138" s="1"/>
      <c r="JNC138" s="1"/>
      <c r="JND138" s="1"/>
      <c r="JNE138" s="1"/>
      <c r="JNF138" s="1"/>
      <c r="JNG138" s="1"/>
      <c r="JNH138" s="1"/>
      <c r="JNI138" s="1"/>
      <c r="JNJ138" s="1"/>
      <c r="JNK138" s="1"/>
      <c r="JNL138" s="1"/>
      <c r="JNM138" s="1"/>
      <c r="JNN138" s="1"/>
      <c r="JNO138" s="1"/>
      <c r="JNP138" s="1"/>
      <c r="JNQ138" s="1"/>
      <c r="JNR138" s="1"/>
      <c r="JNS138" s="1"/>
      <c r="JNT138" s="1"/>
      <c r="JNU138" s="1"/>
      <c r="JNV138" s="1"/>
      <c r="JNW138" s="1"/>
      <c r="JNX138" s="1"/>
      <c r="JNY138" s="1"/>
      <c r="JNZ138" s="1"/>
      <c r="JOA138" s="1"/>
      <c r="JOB138" s="1"/>
      <c r="JOC138" s="1"/>
      <c r="JOD138" s="1"/>
      <c r="JOE138" s="1"/>
      <c r="JOF138" s="1"/>
      <c r="JOG138" s="1"/>
      <c r="JOH138" s="1"/>
      <c r="JOI138" s="1"/>
      <c r="JOJ138" s="1"/>
      <c r="JOK138" s="1"/>
      <c r="JOL138" s="1"/>
      <c r="JOM138" s="1"/>
      <c r="JON138" s="1"/>
      <c r="JOO138" s="1"/>
      <c r="JOP138" s="1"/>
      <c r="JOQ138" s="1"/>
      <c r="JOR138" s="1"/>
      <c r="JOS138" s="1"/>
      <c r="JOT138" s="1"/>
      <c r="JOU138" s="1"/>
      <c r="JOV138" s="1"/>
      <c r="JOW138" s="1"/>
      <c r="JOX138" s="1"/>
      <c r="JOY138" s="1"/>
      <c r="JOZ138" s="1"/>
      <c r="JPA138" s="1"/>
      <c r="JPB138" s="1"/>
      <c r="JPC138" s="1"/>
      <c r="JPD138" s="1"/>
      <c r="JPE138" s="1"/>
      <c r="JPF138" s="1"/>
      <c r="JPG138" s="1"/>
      <c r="JPH138" s="1"/>
      <c r="JPI138" s="1"/>
      <c r="JPJ138" s="1"/>
      <c r="JPK138" s="1"/>
      <c r="JPL138" s="1"/>
      <c r="JPM138" s="1"/>
      <c r="JPN138" s="1"/>
      <c r="JPO138" s="1"/>
      <c r="JPP138" s="1"/>
      <c r="JPQ138" s="1"/>
      <c r="JPR138" s="1"/>
      <c r="JPS138" s="1"/>
      <c r="JPT138" s="1"/>
      <c r="JPU138" s="1"/>
      <c r="JPV138" s="1"/>
      <c r="JPW138" s="1"/>
      <c r="JPX138" s="1"/>
      <c r="JPY138" s="1"/>
      <c r="JPZ138" s="1"/>
      <c r="JQA138" s="1"/>
      <c r="JQB138" s="1"/>
      <c r="JQC138" s="1"/>
      <c r="JQD138" s="1"/>
      <c r="JQE138" s="1"/>
      <c r="JQF138" s="1"/>
      <c r="JQG138" s="1"/>
      <c r="JQH138" s="1"/>
      <c r="JQI138" s="1"/>
      <c r="JQJ138" s="1"/>
      <c r="JQK138" s="1"/>
      <c r="JQL138" s="1"/>
      <c r="JQM138" s="1"/>
      <c r="JQN138" s="1"/>
      <c r="JQO138" s="1"/>
      <c r="JQP138" s="1"/>
      <c r="JQQ138" s="1"/>
      <c r="JQR138" s="1"/>
      <c r="JQS138" s="1"/>
      <c r="JQT138" s="1"/>
      <c r="JQU138" s="1"/>
      <c r="JQV138" s="1"/>
      <c r="JQW138" s="1"/>
      <c r="JQX138" s="1"/>
      <c r="JQY138" s="1"/>
      <c r="JQZ138" s="1"/>
      <c r="JRA138" s="1"/>
      <c r="JRB138" s="1"/>
      <c r="JRC138" s="1"/>
      <c r="JRD138" s="1"/>
      <c r="JRE138" s="1"/>
      <c r="JRF138" s="1"/>
      <c r="JRG138" s="1"/>
      <c r="JRH138" s="1"/>
      <c r="JRI138" s="1"/>
      <c r="JRJ138" s="1"/>
      <c r="JRK138" s="1"/>
      <c r="JRL138" s="1"/>
      <c r="JRM138" s="1"/>
      <c r="JRN138" s="1"/>
      <c r="JRO138" s="1"/>
      <c r="JRP138" s="1"/>
      <c r="JRQ138" s="1"/>
      <c r="JRR138" s="1"/>
      <c r="JRS138" s="1"/>
      <c r="JRT138" s="1"/>
      <c r="JRU138" s="1"/>
      <c r="JRV138" s="1"/>
      <c r="JRW138" s="1"/>
      <c r="JRX138" s="1"/>
      <c r="JRY138" s="1"/>
      <c r="JRZ138" s="1"/>
      <c r="JSA138" s="1"/>
      <c r="JSB138" s="1"/>
      <c r="JSC138" s="1"/>
      <c r="JSD138" s="1"/>
      <c r="JSE138" s="1"/>
      <c r="JSF138" s="1"/>
      <c r="JSG138" s="1"/>
      <c r="JSH138" s="1"/>
      <c r="JSI138" s="1"/>
      <c r="JSJ138" s="1"/>
      <c r="JSK138" s="1"/>
      <c r="JSL138" s="1"/>
      <c r="JSM138" s="1"/>
      <c r="JSN138" s="1"/>
      <c r="JSO138" s="1"/>
      <c r="JSP138" s="1"/>
      <c r="JSQ138" s="1"/>
      <c r="JSR138" s="1"/>
      <c r="JSS138" s="1"/>
      <c r="JST138" s="1"/>
      <c r="JSU138" s="1"/>
      <c r="JSV138" s="1"/>
      <c r="JSW138" s="1"/>
      <c r="JSX138" s="1"/>
      <c r="JSY138" s="1"/>
      <c r="JSZ138" s="1"/>
      <c r="JTA138" s="1"/>
      <c r="JTB138" s="1"/>
      <c r="JTC138" s="1"/>
      <c r="JTD138" s="1"/>
      <c r="JTE138" s="1"/>
      <c r="JTF138" s="1"/>
      <c r="JTG138" s="1"/>
      <c r="JTH138" s="1"/>
      <c r="JTI138" s="1"/>
      <c r="JTJ138" s="1"/>
      <c r="JTK138" s="1"/>
      <c r="JTL138" s="1"/>
      <c r="JTM138" s="1"/>
      <c r="JTN138" s="1"/>
      <c r="JTO138" s="1"/>
      <c r="JTP138" s="1"/>
      <c r="JTQ138" s="1"/>
      <c r="JTR138" s="1"/>
      <c r="JTS138" s="1"/>
      <c r="JTT138" s="1"/>
      <c r="JTU138" s="1"/>
      <c r="JTV138" s="1"/>
      <c r="JTW138" s="1"/>
      <c r="JTX138" s="1"/>
      <c r="JTY138" s="1"/>
      <c r="JTZ138" s="1"/>
      <c r="JUA138" s="1"/>
      <c r="JUB138" s="1"/>
      <c r="JUC138" s="1"/>
      <c r="JUD138" s="1"/>
      <c r="JUE138" s="1"/>
      <c r="JUF138" s="1"/>
      <c r="JUG138" s="1"/>
      <c r="JUH138" s="1"/>
      <c r="JUI138" s="1"/>
      <c r="JUJ138" s="1"/>
      <c r="JUK138" s="1"/>
      <c r="JUL138" s="1"/>
      <c r="JUM138" s="1"/>
      <c r="JUN138" s="1"/>
      <c r="JUO138" s="1"/>
      <c r="JUP138" s="1"/>
      <c r="JUQ138" s="1"/>
      <c r="JUR138" s="1"/>
      <c r="JUS138" s="1"/>
      <c r="JUT138" s="1"/>
      <c r="JUU138" s="1"/>
      <c r="JUV138" s="1"/>
      <c r="JUW138" s="1"/>
      <c r="JUX138" s="1"/>
      <c r="JUY138" s="1"/>
      <c r="JUZ138" s="1"/>
      <c r="JVA138" s="1"/>
      <c r="JVB138" s="1"/>
      <c r="JVC138" s="1"/>
      <c r="JVD138" s="1"/>
      <c r="JVE138" s="1"/>
      <c r="JVF138" s="1"/>
      <c r="JVG138" s="1"/>
      <c r="JVH138" s="1"/>
      <c r="JVI138" s="1"/>
      <c r="JVJ138" s="1"/>
      <c r="JVK138" s="1"/>
      <c r="JVL138" s="1"/>
      <c r="JVM138" s="1"/>
      <c r="JVN138" s="1"/>
      <c r="JVO138" s="1"/>
      <c r="JVP138" s="1"/>
      <c r="JVQ138" s="1"/>
      <c r="JVR138" s="1"/>
      <c r="JVS138" s="1"/>
      <c r="JVT138" s="1"/>
      <c r="JVU138" s="1"/>
      <c r="JVV138" s="1"/>
      <c r="JVW138" s="1"/>
      <c r="JVX138" s="1"/>
      <c r="JVY138" s="1"/>
      <c r="JVZ138" s="1"/>
      <c r="JWA138" s="1"/>
      <c r="JWB138" s="1"/>
      <c r="JWC138" s="1"/>
      <c r="JWD138" s="1"/>
      <c r="JWE138" s="1"/>
      <c r="JWF138" s="1"/>
      <c r="JWG138" s="1"/>
      <c r="JWH138" s="1"/>
      <c r="JWI138" s="1"/>
      <c r="JWJ138" s="1"/>
      <c r="JWK138" s="1"/>
      <c r="JWL138" s="1"/>
      <c r="JWM138" s="1"/>
      <c r="JWN138" s="1"/>
      <c r="JWO138" s="1"/>
      <c r="JWP138" s="1"/>
      <c r="JWQ138" s="1"/>
      <c r="JWR138" s="1"/>
      <c r="JWS138" s="1"/>
      <c r="JWT138" s="1"/>
      <c r="JWU138" s="1"/>
      <c r="JWV138" s="1"/>
      <c r="JWW138" s="1"/>
      <c r="JWX138" s="1"/>
      <c r="JWY138" s="1"/>
      <c r="JWZ138" s="1"/>
      <c r="JXA138" s="1"/>
      <c r="JXB138" s="1"/>
      <c r="JXC138" s="1"/>
      <c r="JXD138" s="1"/>
      <c r="JXE138" s="1"/>
      <c r="JXF138" s="1"/>
      <c r="JXG138" s="1"/>
      <c r="JXH138" s="1"/>
      <c r="JXI138" s="1"/>
      <c r="JXJ138" s="1"/>
      <c r="JXK138" s="1"/>
      <c r="JXL138" s="1"/>
      <c r="JXM138" s="1"/>
      <c r="JXN138" s="1"/>
      <c r="JXO138" s="1"/>
      <c r="JXP138" s="1"/>
      <c r="JXQ138" s="1"/>
      <c r="JXR138" s="1"/>
      <c r="JXS138" s="1"/>
      <c r="JXT138" s="1"/>
      <c r="JXU138" s="1"/>
      <c r="JXV138" s="1"/>
      <c r="JXW138" s="1"/>
      <c r="JXX138" s="1"/>
      <c r="JXY138" s="1"/>
      <c r="JXZ138" s="1"/>
      <c r="JYA138" s="1"/>
      <c r="JYB138" s="1"/>
      <c r="JYC138" s="1"/>
      <c r="JYD138" s="1"/>
      <c r="JYE138" s="1"/>
      <c r="JYF138" s="1"/>
      <c r="JYG138" s="1"/>
      <c r="JYH138" s="1"/>
      <c r="JYI138" s="1"/>
      <c r="JYJ138" s="1"/>
      <c r="JYK138" s="1"/>
      <c r="JYL138" s="1"/>
      <c r="JYM138" s="1"/>
      <c r="JYN138" s="1"/>
      <c r="JYO138" s="1"/>
      <c r="JYP138" s="1"/>
      <c r="JYQ138" s="1"/>
      <c r="JYR138" s="1"/>
      <c r="JYS138" s="1"/>
      <c r="JYT138" s="1"/>
      <c r="JYU138" s="1"/>
      <c r="JYV138" s="1"/>
      <c r="JYW138" s="1"/>
      <c r="JYX138" s="1"/>
      <c r="JYY138" s="1"/>
      <c r="JYZ138" s="1"/>
      <c r="JZA138" s="1"/>
      <c r="JZB138" s="1"/>
      <c r="JZC138" s="1"/>
      <c r="JZD138" s="1"/>
      <c r="JZE138" s="1"/>
      <c r="JZF138" s="1"/>
      <c r="JZG138" s="1"/>
      <c r="JZH138" s="1"/>
      <c r="JZI138" s="1"/>
      <c r="JZJ138" s="1"/>
      <c r="JZK138" s="1"/>
      <c r="JZL138" s="1"/>
      <c r="JZM138" s="1"/>
      <c r="JZN138" s="1"/>
      <c r="JZO138" s="1"/>
      <c r="JZP138" s="1"/>
      <c r="JZQ138" s="1"/>
      <c r="JZR138" s="1"/>
      <c r="JZS138" s="1"/>
      <c r="JZT138" s="1"/>
      <c r="JZU138" s="1"/>
      <c r="JZV138" s="1"/>
      <c r="JZW138" s="1"/>
      <c r="JZX138" s="1"/>
      <c r="JZY138" s="1"/>
      <c r="JZZ138" s="1"/>
      <c r="KAA138" s="1"/>
      <c r="KAB138" s="1"/>
      <c r="KAC138" s="1"/>
      <c r="KAD138" s="1"/>
      <c r="KAE138" s="1"/>
      <c r="KAF138" s="1"/>
      <c r="KAG138" s="1"/>
      <c r="KAH138" s="1"/>
      <c r="KAI138" s="1"/>
      <c r="KAJ138" s="1"/>
      <c r="KAK138" s="1"/>
      <c r="KAL138" s="1"/>
      <c r="KAM138" s="1"/>
      <c r="KAN138" s="1"/>
      <c r="KAO138" s="1"/>
      <c r="KAP138" s="1"/>
      <c r="KAQ138" s="1"/>
      <c r="KAR138" s="1"/>
      <c r="KAS138" s="1"/>
      <c r="KAT138" s="1"/>
      <c r="KAU138" s="1"/>
      <c r="KAV138" s="1"/>
      <c r="KAW138" s="1"/>
      <c r="KAX138" s="1"/>
      <c r="KAY138" s="1"/>
      <c r="KAZ138" s="1"/>
      <c r="KBA138" s="1"/>
      <c r="KBB138" s="1"/>
      <c r="KBC138" s="1"/>
      <c r="KBD138" s="1"/>
      <c r="KBE138" s="1"/>
      <c r="KBF138" s="1"/>
      <c r="KBG138" s="1"/>
      <c r="KBH138" s="1"/>
      <c r="KBI138" s="1"/>
      <c r="KBJ138" s="1"/>
      <c r="KBK138" s="1"/>
      <c r="KBL138" s="1"/>
      <c r="KBM138" s="1"/>
      <c r="KBN138" s="1"/>
      <c r="KBO138" s="1"/>
      <c r="KBP138" s="1"/>
      <c r="KBQ138" s="1"/>
      <c r="KBR138" s="1"/>
      <c r="KBS138" s="1"/>
      <c r="KBT138" s="1"/>
      <c r="KBU138" s="1"/>
      <c r="KBV138" s="1"/>
      <c r="KBW138" s="1"/>
      <c r="KBX138" s="1"/>
      <c r="KBY138" s="1"/>
      <c r="KBZ138" s="1"/>
      <c r="KCA138" s="1"/>
      <c r="KCB138" s="1"/>
      <c r="KCC138" s="1"/>
      <c r="KCD138" s="1"/>
      <c r="KCE138" s="1"/>
      <c r="KCF138" s="1"/>
      <c r="KCG138" s="1"/>
      <c r="KCH138" s="1"/>
      <c r="KCI138" s="1"/>
      <c r="KCJ138" s="1"/>
      <c r="KCK138" s="1"/>
      <c r="KCL138" s="1"/>
      <c r="KCM138" s="1"/>
      <c r="KCN138" s="1"/>
      <c r="KCO138" s="1"/>
      <c r="KCP138" s="1"/>
      <c r="KCQ138" s="1"/>
      <c r="KCR138" s="1"/>
      <c r="KCS138" s="1"/>
      <c r="KCT138" s="1"/>
      <c r="KCU138" s="1"/>
      <c r="KCV138" s="1"/>
      <c r="KCW138" s="1"/>
      <c r="KCX138" s="1"/>
      <c r="KCY138" s="1"/>
      <c r="KCZ138" s="1"/>
      <c r="KDA138" s="1"/>
      <c r="KDB138" s="1"/>
      <c r="KDC138" s="1"/>
      <c r="KDD138" s="1"/>
      <c r="KDE138" s="1"/>
      <c r="KDF138" s="1"/>
      <c r="KDG138" s="1"/>
      <c r="KDH138" s="1"/>
      <c r="KDI138" s="1"/>
      <c r="KDJ138" s="1"/>
      <c r="KDK138" s="1"/>
      <c r="KDL138" s="1"/>
      <c r="KDM138" s="1"/>
      <c r="KDN138" s="1"/>
      <c r="KDO138" s="1"/>
      <c r="KDP138" s="1"/>
      <c r="KDQ138" s="1"/>
      <c r="KDR138" s="1"/>
      <c r="KDS138" s="1"/>
      <c r="KDT138" s="1"/>
      <c r="KDU138" s="1"/>
      <c r="KDV138" s="1"/>
      <c r="KDW138" s="1"/>
      <c r="KDX138" s="1"/>
      <c r="KDY138" s="1"/>
      <c r="KDZ138" s="1"/>
      <c r="KEA138" s="1"/>
      <c r="KEB138" s="1"/>
      <c r="KEC138" s="1"/>
      <c r="KED138" s="1"/>
      <c r="KEE138" s="1"/>
      <c r="KEF138" s="1"/>
      <c r="KEG138" s="1"/>
      <c r="KEH138" s="1"/>
      <c r="KEI138" s="1"/>
      <c r="KEJ138" s="1"/>
      <c r="KEK138" s="1"/>
      <c r="KEL138" s="1"/>
      <c r="KEM138" s="1"/>
      <c r="KEN138" s="1"/>
      <c r="KEO138" s="1"/>
      <c r="KEP138" s="1"/>
      <c r="KEQ138" s="1"/>
      <c r="KER138" s="1"/>
      <c r="KES138" s="1"/>
      <c r="KET138" s="1"/>
      <c r="KEU138" s="1"/>
      <c r="KEV138" s="1"/>
      <c r="KEW138" s="1"/>
      <c r="KEX138" s="1"/>
      <c r="KEY138" s="1"/>
      <c r="KEZ138" s="1"/>
      <c r="KFA138" s="1"/>
      <c r="KFB138" s="1"/>
      <c r="KFC138" s="1"/>
      <c r="KFD138" s="1"/>
      <c r="KFE138" s="1"/>
      <c r="KFF138" s="1"/>
      <c r="KFG138" s="1"/>
      <c r="KFH138" s="1"/>
      <c r="KFI138" s="1"/>
      <c r="KFJ138" s="1"/>
      <c r="KFK138" s="1"/>
      <c r="KFL138" s="1"/>
      <c r="KFM138" s="1"/>
      <c r="KFN138" s="1"/>
      <c r="KFO138" s="1"/>
      <c r="KFP138" s="1"/>
      <c r="KFQ138" s="1"/>
      <c r="KFR138" s="1"/>
      <c r="KFS138" s="1"/>
      <c r="KFT138" s="1"/>
      <c r="KFU138" s="1"/>
      <c r="KFV138" s="1"/>
      <c r="KFW138" s="1"/>
      <c r="KFX138" s="1"/>
      <c r="KFY138" s="1"/>
      <c r="KFZ138" s="1"/>
      <c r="KGA138" s="1"/>
      <c r="KGB138" s="1"/>
      <c r="KGC138" s="1"/>
      <c r="KGD138" s="1"/>
      <c r="KGE138" s="1"/>
      <c r="KGF138" s="1"/>
      <c r="KGG138" s="1"/>
      <c r="KGH138" s="1"/>
      <c r="KGI138" s="1"/>
      <c r="KGJ138" s="1"/>
      <c r="KGK138" s="1"/>
      <c r="KGL138" s="1"/>
      <c r="KGM138" s="1"/>
      <c r="KGN138" s="1"/>
      <c r="KGO138" s="1"/>
      <c r="KGP138" s="1"/>
      <c r="KGQ138" s="1"/>
      <c r="KGR138" s="1"/>
      <c r="KGS138" s="1"/>
      <c r="KGT138" s="1"/>
      <c r="KGU138" s="1"/>
      <c r="KGV138" s="1"/>
      <c r="KGW138" s="1"/>
      <c r="KGX138" s="1"/>
      <c r="KGY138" s="1"/>
      <c r="KGZ138" s="1"/>
      <c r="KHA138" s="1"/>
      <c r="KHB138" s="1"/>
      <c r="KHC138" s="1"/>
      <c r="KHD138" s="1"/>
      <c r="KHE138" s="1"/>
      <c r="KHF138" s="1"/>
      <c r="KHG138" s="1"/>
      <c r="KHH138" s="1"/>
      <c r="KHI138" s="1"/>
      <c r="KHJ138" s="1"/>
      <c r="KHK138" s="1"/>
      <c r="KHL138" s="1"/>
      <c r="KHM138" s="1"/>
      <c r="KHN138" s="1"/>
      <c r="KHO138" s="1"/>
      <c r="KHP138" s="1"/>
      <c r="KHQ138" s="1"/>
      <c r="KHR138" s="1"/>
      <c r="KHS138" s="1"/>
      <c r="KHT138" s="1"/>
      <c r="KHU138" s="1"/>
      <c r="KHV138" s="1"/>
      <c r="KHW138" s="1"/>
      <c r="KHX138" s="1"/>
      <c r="KHY138" s="1"/>
      <c r="KHZ138" s="1"/>
      <c r="KIA138" s="1"/>
      <c r="KIB138" s="1"/>
      <c r="KIC138" s="1"/>
      <c r="KID138" s="1"/>
      <c r="KIE138" s="1"/>
      <c r="KIF138" s="1"/>
      <c r="KIG138" s="1"/>
      <c r="KIH138" s="1"/>
      <c r="KII138" s="1"/>
      <c r="KIJ138" s="1"/>
      <c r="KIK138" s="1"/>
      <c r="KIL138" s="1"/>
      <c r="KIM138" s="1"/>
      <c r="KIN138" s="1"/>
      <c r="KIO138" s="1"/>
      <c r="KIP138" s="1"/>
      <c r="KIQ138" s="1"/>
      <c r="KIR138" s="1"/>
      <c r="KIS138" s="1"/>
      <c r="KIT138" s="1"/>
      <c r="KIU138" s="1"/>
      <c r="KIV138" s="1"/>
      <c r="KIW138" s="1"/>
      <c r="KIX138" s="1"/>
      <c r="KIY138" s="1"/>
      <c r="KIZ138" s="1"/>
      <c r="KJA138" s="1"/>
      <c r="KJB138" s="1"/>
      <c r="KJC138" s="1"/>
      <c r="KJD138" s="1"/>
      <c r="KJE138" s="1"/>
      <c r="KJF138" s="1"/>
      <c r="KJG138" s="1"/>
      <c r="KJH138" s="1"/>
      <c r="KJI138" s="1"/>
      <c r="KJJ138" s="1"/>
      <c r="KJK138" s="1"/>
      <c r="KJL138" s="1"/>
      <c r="KJM138" s="1"/>
      <c r="KJN138" s="1"/>
      <c r="KJO138" s="1"/>
      <c r="KJP138" s="1"/>
      <c r="KJQ138" s="1"/>
      <c r="KJR138" s="1"/>
      <c r="KJS138" s="1"/>
      <c r="KJT138" s="1"/>
      <c r="KJU138" s="1"/>
      <c r="KJV138" s="1"/>
      <c r="KJW138" s="1"/>
      <c r="KJX138" s="1"/>
      <c r="KJY138" s="1"/>
      <c r="KJZ138" s="1"/>
      <c r="KKA138" s="1"/>
      <c r="KKB138" s="1"/>
      <c r="KKC138" s="1"/>
      <c r="KKD138" s="1"/>
      <c r="KKE138" s="1"/>
      <c r="KKF138" s="1"/>
      <c r="KKG138" s="1"/>
      <c r="KKH138" s="1"/>
      <c r="KKI138" s="1"/>
      <c r="KKJ138" s="1"/>
      <c r="KKK138" s="1"/>
      <c r="KKL138" s="1"/>
      <c r="KKM138" s="1"/>
      <c r="KKN138" s="1"/>
      <c r="KKO138" s="1"/>
      <c r="KKP138" s="1"/>
      <c r="KKQ138" s="1"/>
      <c r="KKR138" s="1"/>
      <c r="KKS138" s="1"/>
      <c r="KKT138" s="1"/>
      <c r="KKU138" s="1"/>
      <c r="KKV138" s="1"/>
      <c r="KKW138" s="1"/>
      <c r="KKX138" s="1"/>
      <c r="KKY138" s="1"/>
      <c r="KKZ138" s="1"/>
      <c r="KLA138" s="1"/>
      <c r="KLB138" s="1"/>
      <c r="KLC138" s="1"/>
      <c r="KLD138" s="1"/>
      <c r="KLE138" s="1"/>
      <c r="KLF138" s="1"/>
      <c r="KLG138" s="1"/>
      <c r="KLH138" s="1"/>
      <c r="KLI138" s="1"/>
      <c r="KLJ138" s="1"/>
      <c r="KLK138" s="1"/>
      <c r="KLL138" s="1"/>
      <c r="KLM138" s="1"/>
      <c r="KLN138" s="1"/>
      <c r="KLO138" s="1"/>
      <c r="KLP138" s="1"/>
      <c r="KLQ138" s="1"/>
      <c r="KLR138" s="1"/>
      <c r="KLS138" s="1"/>
      <c r="KLT138" s="1"/>
      <c r="KLU138" s="1"/>
      <c r="KLV138" s="1"/>
      <c r="KLW138" s="1"/>
      <c r="KLX138" s="1"/>
      <c r="KLY138" s="1"/>
      <c r="KLZ138" s="1"/>
      <c r="KMA138" s="1"/>
      <c r="KMB138" s="1"/>
      <c r="KMC138" s="1"/>
      <c r="KMD138" s="1"/>
      <c r="KME138" s="1"/>
      <c r="KMF138" s="1"/>
      <c r="KMG138" s="1"/>
      <c r="KMH138" s="1"/>
      <c r="KMI138" s="1"/>
      <c r="KMJ138" s="1"/>
      <c r="KMK138" s="1"/>
      <c r="KML138" s="1"/>
      <c r="KMM138" s="1"/>
      <c r="KMN138" s="1"/>
      <c r="KMO138" s="1"/>
      <c r="KMP138" s="1"/>
      <c r="KMQ138" s="1"/>
      <c r="KMR138" s="1"/>
      <c r="KMS138" s="1"/>
      <c r="KMT138" s="1"/>
      <c r="KMU138" s="1"/>
      <c r="KMV138" s="1"/>
      <c r="KMW138" s="1"/>
      <c r="KMX138" s="1"/>
      <c r="KMY138" s="1"/>
      <c r="KMZ138" s="1"/>
      <c r="KNA138" s="1"/>
      <c r="KNB138" s="1"/>
      <c r="KNC138" s="1"/>
      <c r="KND138" s="1"/>
      <c r="KNE138" s="1"/>
      <c r="KNF138" s="1"/>
      <c r="KNG138" s="1"/>
      <c r="KNH138" s="1"/>
      <c r="KNI138" s="1"/>
      <c r="KNJ138" s="1"/>
      <c r="KNK138" s="1"/>
      <c r="KNL138" s="1"/>
      <c r="KNM138" s="1"/>
      <c r="KNN138" s="1"/>
      <c r="KNO138" s="1"/>
      <c r="KNP138" s="1"/>
      <c r="KNQ138" s="1"/>
      <c r="KNR138" s="1"/>
      <c r="KNS138" s="1"/>
      <c r="KNT138" s="1"/>
      <c r="KNU138" s="1"/>
      <c r="KNV138" s="1"/>
      <c r="KNW138" s="1"/>
      <c r="KNX138" s="1"/>
      <c r="KNY138" s="1"/>
      <c r="KNZ138" s="1"/>
      <c r="KOA138" s="1"/>
      <c r="KOB138" s="1"/>
      <c r="KOC138" s="1"/>
      <c r="KOD138" s="1"/>
      <c r="KOE138" s="1"/>
      <c r="KOF138" s="1"/>
      <c r="KOG138" s="1"/>
      <c r="KOH138" s="1"/>
      <c r="KOI138" s="1"/>
      <c r="KOJ138" s="1"/>
      <c r="KOK138" s="1"/>
      <c r="KOL138" s="1"/>
      <c r="KOM138" s="1"/>
      <c r="KON138" s="1"/>
      <c r="KOO138" s="1"/>
      <c r="KOP138" s="1"/>
      <c r="KOQ138" s="1"/>
      <c r="KOR138" s="1"/>
      <c r="KOS138" s="1"/>
      <c r="KOT138" s="1"/>
      <c r="KOU138" s="1"/>
      <c r="KOV138" s="1"/>
      <c r="KOW138" s="1"/>
      <c r="KOX138" s="1"/>
      <c r="KOY138" s="1"/>
      <c r="KOZ138" s="1"/>
      <c r="KPA138" s="1"/>
      <c r="KPB138" s="1"/>
      <c r="KPC138" s="1"/>
      <c r="KPD138" s="1"/>
      <c r="KPE138" s="1"/>
      <c r="KPF138" s="1"/>
      <c r="KPG138" s="1"/>
      <c r="KPH138" s="1"/>
      <c r="KPI138" s="1"/>
      <c r="KPJ138" s="1"/>
      <c r="KPK138" s="1"/>
      <c r="KPL138" s="1"/>
      <c r="KPM138" s="1"/>
      <c r="KPN138" s="1"/>
      <c r="KPO138" s="1"/>
      <c r="KPP138" s="1"/>
      <c r="KPQ138" s="1"/>
      <c r="KPR138" s="1"/>
      <c r="KPS138" s="1"/>
      <c r="KPT138" s="1"/>
      <c r="KPU138" s="1"/>
      <c r="KPV138" s="1"/>
      <c r="KPW138" s="1"/>
      <c r="KPX138" s="1"/>
      <c r="KPY138" s="1"/>
      <c r="KPZ138" s="1"/>
      <c r="KQA138" s="1"/>
      <c r="KQB138" s="1"/>
      <c r="KQC138" s="1"/>
      <c r="KQD138" s="1"/>
      <c r="KQE138" s="1"/>
      <c r="KQF138" s="1"/>
      <c r="KQG138" s="1"/>
      <c r="KQH138" s="1"/>
      <c r="KQI138" s="1"/>
      <c r="KQJ138" s="1"/>
      <c r="KQK138" s="1"/>
      <c r="KQL138" s="1"/>
      <c r="KQM138" s="1"/>
      <c r="KQN138" s="1"/>
      <c r="KQO138" s="1"/>
      <c r="KQP138" s="1"/>
      <c r="KQQ138" s="1"/>
      <c r="KQR138" s="1"/>
      <c r="KQS138" s="1"/>
      <c r="KQT138" s="1"/>
      <c r="KQU138" s="1"/>
      <c r="KQV138" s="1"/>
      <c r="KQW138" s="1"/>
      <c r="KQX138" s="1"/>
      <c r="KQY138" s="1"/>
      <c r="KQZ138" s="1"/>
      <c r="KRA138" s="1"/>
      <c r="KRB138" s="1"/>
      <c r="KRC138" s="1"/>
      <c r="KRD138" s="1"/>
      <c r="KRE138" s="1"/>
      <c r="KRF138" s="1"/>
      <c r="KRG138" s="1"/>
      <c r="KRH138" s="1"/>
      <c r="KRI138" s="1"/>
      <c r="KRJ138" s="1"/>
      <c r="KRK138" s="1"/>
      <c r="KRL138" s="1"/>
      <c r="KRM138" s="1"/>
      <c r="KRN138" s="1"/>
      <c r="KRO138" s="1"/>
      <c r="KRP138" s="1"/>
      <c r="KRQ138" s="1"/>
      <c r="KRR138" s="1"/>
      <c r="KRS138" s="1"/>
      <c r="KRT138" s="1"/>
      <c r="KRU138" s="1"/>
      <c r="KRV138" s="1"/>
      <c r="KRW138" s="1"/>
      <c r="KRX138" s="1"/>
      <c r="KRY138" s="1"/>
      <c r="KRZ138" s="1"/>
      <c r="KSA138" s="1"/>
      <c r="KSB138" s="1"/>
      <c r="KSC138" s="1"/>
      <c r="KSD138" s="1"/>
      <c r="KSE138" s="1"/>
      <c r="KSF138" s="1"/>
      <c r="KSG138" s="1"/>
      <c r="KSH138" s="1"/>
      <c r="KSI138" s="1"/>
      <c r="KSJ138" s="1"/>
      <c r="KSK138" s="1"/>
      <c r="KSL138" s="1"/>
      <c r="KSM138" s="1"/>
      <c r="KSN138" s="1"/>
      <c r="KSO138" s="1"/>
      <c r="KSP138" s="1"/>
      <c r="KSQ138" s="1"/>
      <c r="KSR138" s="1"/>
      <c r="KSS138" s="1"/>
      <c r="KST138" s="1"/>
      <c r="KSU138" s="1"/>
      <c r="KSV138" s="1"/>
      <c r="KSW138" s="1"/>
      <c r="KSX138" s="1"/>
      <c r="KSY138" s="1"/>
      <c r="KSZ138" s="1"/>
      <c r="KTA138" s="1"/>
      <c r="KTB138" s="1"/>
      <c r="KTC138" s="1"/>
      <c r="KTD138" s="1"/>
      <c r="KTE138" s="1"/>
      <c r="KTF138" s="1"/>
      <c r="KTG138" s="1"/>
      <c r="KTH138" s="1"/>
      <c r="KTI138" s="1"/>
      <c r="KTJ138" s="1"/>
      <c r="KTK138" s="1"/>
      <c r="KTL138" s="1"/>
      <c r="KTM138" s="1"/>
      <c r="KTN138" s="1"/>
      <c r="KTO138" s="1"/>
      <c r="KTP138" s="1"/>
      <c r="KTQ138" s="1"/>
      <c r="KTR138" s="1"/>
      <c r="KTS138" s="1"/>
      <c r="KTT138" s="1"/>
      <c r="KTU138" s="1"/>
      <c r="KTV138" s="1"/>
      <c r="KTW138" s="1"/>
      <c r="KTX138" s="1"/>
      <c r="KTY138" s="1"/>
      <c r="KTZ138" s="1"/>
      <c r="KUA138" s="1"/>
      <c r="KUB138" s="1"/>
      <c r="KUC138" s="1"/>
      <c r="KUD138" s="1"/>
      <c r="KUE138" s="1"/>
      <c r="KUF138" s="1"/>
      <c r="KUG138" s="1"/>
      <c r="KUH138" s="1"/>
      <c r="KUI138" s="1"/>
      <c r="KUJ138" s="1"/>
      <c r="KUK138" s="1"/>
      <c r="KUL138" s="1"/>
      <c r="KUM138" s="1"/>
      <c r="KUN138" s="1"/>
      <c r="KUO138" s="1"/>
      <c r="KUP138" s="1"/>
      <c r="KUQ138" s="1"/>
      <c r="KUR138" s="1"/>
      <c r="KUS138" s="1"/>
      <c r="KUT138" s="1"/>
      <c r="KUU138" s="1"/>
      <c r="KUV138" s="1"/>
      <c r="KUW138" s="1"/>
      <c r="KUX138" s="1"/>
      <c r="KUY138" s="1"/>
      <c r="KUZ138" s="1"/>
      <c r="KVA138" s="1"/>
      <c r="KVB138" s="1"/>
      <c r="KVC138" s="1"/>
      <c r="KVD138" s="1"/>
      <c r="KVE138" s="1"/>
      <c r="KVF138" s="1"/>
      <c r="KVG138" s="1"/>
      <c r="KVH138" s="1"/>
      <c r="KVI138" s="1"/>
      <c r="KVJ138" s="1"/>
      <c r="KVK138" s="1"/>
      <c r="KVL138" s="1"/>
      <c r="KVM138" s="1"/>
      <c r="KVN138" s="1"/>
      <c r="KVO138" s="1"/>
      <c r="KVP138" s="1"/>
      <c r="KVQ138" s="1"/>
      <c r="KVR138" s="1"/>
      <c r="KVS138" s="1"/>
      <c r="KVT138" s="1"/>
      <c r="KVU138" s="1"/>
      <c r="KVV138" s="1"/>
      <c r="KVW138" s="1"/>
      <c r="KVX138" s="1"/>
      <c r="KVY138" s="1"/>
      <c r="KVZ138" s="1"/>
      <c r="KWA138" s="1"/>
      <c r="KWB138" s="1"/>
      <c r="KWC138" s="1"/>
      <c r="KWD138" s="1"/>
      <c r="KWE138" s="1"/>
      <c r="KWF138" s="1"/>
      <c r="KWG138" s="1"/>
      <c r="KWH138" s="1"/>
      <c r="KWI138" s="1"/>
      <c r="KWJ138" s="1"/>
      <c r="KWK138" s="1"/>
      <c r="KWL138" s="1"/>
      <c r="KWM138" s="1"/>
      <c r="KWN138" s="1"/>
      <c r="KWO138" s="1"/>
      <c r="KWP138" s="1"/>
      <c r="KWQ138" s="1"/>
      <c r="KWR138" s="1"/>
      <c r="KWS138" s="1"/>
      <c r="KWT138" s="1"/>
      <c r="KWU138" s="1"/>
      <c r="KWV138" s="1"/>
      <c r="KWW138" s="1"/>
      <c r="KWX138" s="1"/>
      <c r="KWY138" s="1"/>
      <c r="KWZ138" s="1"/>
      <c r="KXA138" s="1"/>
      <c r="KXB138" s="1"/>
      <c r="KXC138" s="1"/>
      <c r="KXD138" s="1"/>
      <c r="KXE138" s="1"/>
      <c r="KXF138" s="1"/>
      <c r="KXG138" s="1"/>
      <c r="KXH138" s="1"/>
      <c r="KXI138" s="1"/>
      <c r="KXJ138" s="1"/>
      <c r="KXK138" s="1"/>
      <c r="KXL138" s="1"/>
      <c r="KXM138" s="1"/>
      <c r="KXN138" s="1"/>
      <c r="KXO138" s="1"/>
      <c r="KXP138" s="1"/>
      <c r="KXQ138" s="1"/>
      <c r="KXR138" s="1"/>
      <c r="KXS138" s="1"/>
      <c r="KXT138" s="1"/>
      <c r="KXU138" s="1"/>
      <c r="KXV138" s="1"/>
      <c r="KXW138" s="1"/>
      <c r="KXX138" s="1"/>
      <c r="KXY138" s="1"/>
      <c r="KXZ138" s="1"/>
      <c r="KYA138" s="1"/>
      <c r="KYB138" s="1"/>
      <c r="KYC138" s="1"/>
      <c r="KYD138" s="1"/>
      <c r="KYE138" s="1"/>
      <c r="KYF138" s="1"/>
      <c r="KYG138" s="1"/>
      <c r="KYH138" s="1"/>
      <c r="KYI138" s="1"/>
      <c r="KYJ138" s="1"/>
      <c r="KYK138" s="1"/>
      <c r="KYL138" s="1"/>
      <c r="KYM138" s="1"/>
      <c r="KYN138" s="1"/>
      <c r="KYO138" s="1"/>
      <c r="KYP138" s="1"/>
      <c r="KYQ138" s="1"/>
      <c r="KYR138" s="1"/>
      <c r="KYS138" s="1"/>
      <c r="KYT138" s="1"/>
      <c r="KYU138" s="1"/>
      <c r="KYV138" s="1"/>
      <c r="KYW138" s="1"/>
      <c r="KYX138" s="1"/>
      <c r="KYY138" s="1"/>
      <c r="KYZ138" s="1"/>
      <c r="KZA138" s="1"/>
      <c r="KZB138" s="1"/>
      <c r="KZC138" s="1"/>
      <c r="KZD138" s="1"/>
      <c r="KZE138" s="1"/>
      <c r="KZF138" s="1"/>
      <c r="KZG138" s="1"/>
      <c r="KZH138" s="1"/>
      <c r="KZI138" s="1"/>
      <c r="KZJ138" s="1"/>
      <c r="KZK138" s="1"/>
      <c r="KZL138" s="1"/>
      <c r="KZM138" s="1"/>
      <c r="KZN138" s="1"/>
      <c r="KZO138" s="1"/>
      <c r="KZP138" s="1"/>
      <c r="KZQ138" s="1"/>
      <c r="KZR138" s="1"/>
      <c r="KZS138" s="1"/>
      <c r="KZT138" s="1"/>
      <c r="KZU138" s="1"/>
      <c r="KZV138" s="1"/>
      <c r="KZW138" s="1"/>
      <c r="KZX138" s="1"/>
      <c r="KZY138" s="1"/>
      <c r="KZZ138" s="1"/>
      <c r="LAA138" s="1"/>
      <c r="LAB138" s="1"/>
      <c r="LAC138" s="1"/>
      <c r="LAD138" s="1"/>
      <c r="LAE138" s="1"/>
      <c r="LAF138" s="1"/>
      <c r="LAG138" s="1"/>
      <c r="LAH138" s="1"/>
      <c r="LAI138" s="1"/>
      <c r="LAJ138" s="1"/>
      <c r="LAK138" s="1"/>
      <c r="LAL138" s="1"/>
      <c r="LAM138" s="1"/>
      <c r="LAN138" s="1"/>
      <c r="LAO138" s="1"/>
      <c r="LAP138" s="1"/>
      <c r="LAQ138" s="1"/>
      <c r="LAR138" s="1"/>
      <c r="LAS138" s="1"/>
      <c r="LAT138" s="1"/>
      <c r="LAU138" s="1"/>
      <c r="LAV138" s="1"/>
      <c r="LAW138" s="1"/>
      <c r="LAX138" s="1"/>
      <c r="LAY138" s="1"/>
      <c r="LAZ138" s="1"/>
      <c r="LBA138" s="1"/>
      <c r="LBB138" s="1"/>
      <c r="LBC138" s="1"/>
      <c r="LBD138" s="1"/>
      <c r="LBE138" s="1"/>
      <c r="LBF138" s="1"/>
      <c r="LBG138" s="1"/>
      <c r="LBH138" s="1"/>
      <c r="LBI138" s="1"/>
      <c r="LBJ138" s="1"/>
      <c r="LBK138" s="1"/>
      <c r="LBL138" s="1"/>
      <c r="LBM138" s="1"/>
      <c r="LBN138" s="1"/>
      <c r="LBO138" s="1"/>
      <c r="LBP138" s="1"/>
      <c r="LBQ138" s="1"/>
      <c r="LBR138" s="1"/>
      <c r="LBS138" s="1"/>
      <c r="LBT138" s="1"/>
      <c r="LBU138" s="1"/>
      <c r="LBV138" s="1"/>
      <c r="LBW138" s="1"/>
      <c r="LBX138" s="1"/>
      <c r="LBY138" s="1"/>
      <c r="LBZ138" s="1"/>
      <c r="LCA138" s="1"/>
      <c r="LCB138" s="1"/>
      <c r="LCC138" s="1"/>
      <c r="LCD138" s="1"/>
      <c r="LCE138" s="1"/>
      <c r="LCF138" s="1"/>
      <c r="LCG138" s="1"/>
      <c r="LCH138" s="1"/>
      <c r="LCI138" s="1"/>
      <c r="LCJ138" s="1"/>
      <c r="LCK138" s="1"/>
      <c r="LCL138" s="1"/>
      <c r="LCM138" s="1"/>
      <c r="LCN138" s="1"/>
      <c r="LCO138" s="1"/>
      <c r="LCP138" s="1"/>
      <c r="LCQ138" s="1"/>
      <c r="LCR138" s="1"/>
      <c r="LCS138" s="1"/>
      <c r="LCT138" s="1"/>
      <c r="LCU138" s="1"/>
      <c r="LCV138" s="1"/>
      <c r="LCW138" s="1"/>
      <c r="LCX138" s="1"/>
      <c r="LCY138" s="1"/>
      <c r="LCZ138" s="1"/>
      <c r="LDA138" s="1"/>
      <c r="LDB138" s="1"/>
      <c r="LDC138" s="1"/>
      <c r="LDD138" s="1"/>
      <c r="LDE138" s="1"/>
      <c r="LDF138" s="1"/>
      <c r="LDG138" s="1"/>
      <c r="LDH138" s="1"/>
      <c r="LDI138" s="1"/>
      <c r="LDJ138" s="1"/>
      <c r="LDK138" s="1"/>
      <c r="LDL138" s="1"/>
      <c r="LDM138" s="1"/>
      <c r="LDN138" s="1"/>
      <c r="LDO138" s="1"/>
      <c r="LDP138" s="1"/>
      <c r="LDQ138" s="1"/>
      <c r="LDR138" s="1"/>
      <c r="LDS138" s="1"/>
      <c r="LDT138" s="1"/>
      <c r="LDU138" s="1"/>
      <c r="LDV138" s="1"/>
      <c r="LDW138" s="1"/>
      <c r="LDX138" s="1"/>
      <c r="LDY138" s="1"/>
      <c r="LDZ138" s="1"/>
      <c r="LEA138" s="1"/>
      <c r="LEB138" s="1"/>
      <c r="LEC138" s="1"/>
      <c r="LED138" s="1"/>
      <c r="LEE138" s="1"/>
      <c r="LEF138" s="1"/>
      <c r="LEG138" s="1"/>
      <c r="LEH138" s="1"/>
      <c r="LEI138" s="1"/>
      <c r="LEJ138" s="1"/>
      <c r="LEK138" s="1"/>
      <c r="LEL138" s="1"/>
      <c r="LEM138" s="1"/>
      <c r="LEN138" s="1"/>
      <c r="LEO138" s="1"/>
      <c r="LEP138" s="1"/>
      <c r="LEQ138" s="1"/>
      <c r="LER138" s="1"/>
      <c r="LES138" s="1"/>
      <c r="LET138" s="1"/>
      <c r="LEU138" s="1"/>
      <c r="LEV138" s="1"/>
      <c r="LEW138" s="1"/>
      <c r="LEX138" s="1"/>
      <c r="LEY138" s="1"/>
      <c r="LEZ138" s="1"/>
      <c r="LFA138" s="1"/>
      <c r="LFB138" s="1"/>
      <c r="LFC138" s="1"/>
      <c r="LFD138" s="1"/>
      <c r="LFE138" s="1"/>
      <c r="LFF138" s="1"/>
      <c r="LFG138" s="1"/>
      <c r="LFH138" s="1"/>
      <c r="LFI138" s="1"/>
      <c r="LFJ138" s="1"/>
      <c r="LFK138" s="1"/>
      <c r="LFL138" s="1"/>
      <c r="LFM138" s="1"/>
      <c r="LFN138" s="1"/>
      <c r="LFO138" s="1"/>
      <c r="LFP138" s="1"/>
      <c r="LFQ138" s="1"/>
      <c r="LFR138" s="1"/>
      <c r="LFS138" s="1"/>
      <c r="LFT138" s="1"/>
      <c r="LFU138" s="1"/>
      <c r="LFV138" s="1"/>
      <c r="LFW138" s="1"/>
      <c r="LFX138" s="1"/>
      <c r="LFY138" s="1"/>
      <c r="LFZ138" s="1"/>
      <c r="LGA138" s="1"/>
      <c r="LGB138" s="1"/>
      <c r="LGC138" s="1"/>
      <c r="LGD138" s="1"/>
      <c r="LGE138" s="1"/>
      <c r="LGF138" s="1"/>
      <c r="LGG138" s="1"/>
      <c r="LGH138" s="1"/>
      <c r="LGI138" s="1"/>
      <c r="LGJ138" s="1"/>
      <c r="LGK138" s="1"/>
      <c r="LGL138" s="1"/>
      <c r="LGM138" s="1"/>
      <c r="LGN138" s="1"/>
      <c r="LGO138" s="1"/>
      <c r="LGP138" s="1"/>
      <c r="LGQ138" s="1"/>
      <c r="LGR138" s="1"/>
      <c r="LGS138" s="1"/>
      <c r="LGT138" s="1"/>
      <c r="LGU138" s="1"/>
      <c r="LGV138" s="1"/>
      <c r="LGW138" s="1"/>
      <c r="LGX138" s="1"/>
      <c r="LGY138" s="1"/>
      <c r="LGZ138" s="1"/>
      <c r="LHA138" s="1"/>
      <c r="LHB138" s="1"/>
      <c r="LHC138" s="1"/>
      <c r="LHD138" s="1"/>
      <c r="LHE138" s="1"/>
      <c r="LHF138" s="1"/>
      <c r="LHG138" s="1"/>
      <c r="LHH138" s="1"/>
      <c r="LHI138" s="1"/>
      <c r="LHJ138" s="1"/>
      <c r="LHK138" s="1"/>
      <c r="LHL138" s="1"/>
      <c r="LHM138" s="1"/>
      <c r="LHN138" s="1"/>
      <c r="LHO138" s="1"/>
      <c r="LHP138" s="1"/>
      <c r="LHQ138" s="1"/>
      <c r="LHR138" s="1"/>
      <c r="LHS138" s="1"/>
      <c r="LHT138" s="1"/>
      <c r="LHU138" s="1"/>
      <c r="LHV138" s="1"/>
      <c r="LHW138" s="1"/>
      <c r="LHX138" s="1"/>
      <c r="LHY138" s="1"/>
      <c r="LHZ138" s="1"/>
      <c r="LIA138" s="1"/>
      <c r="LIB138" s="1"/>
      <c r="LIC138" s="1"/>
      <c r="LID138" s="1"/>
      <c r="LIE138" s="1"/>
      <c r="LIF138" s="1"/>
      <c r="LIG138" s="1"/>
      <c r="LIH138" s="1"/>
      <c r="LII138" s="1"/>
      <c r="LIJ138" s="1"/>
      <c r="LIK138" s="1"/>
      <c r="LIL138" s="1"/>
      <c r="LIM138" s="1"/>
      <c r="LIN138" s="1"/>
      <c r="LIO138" s="1"/>
      <c r="LIP138" s="1"/>
      <c r="LIQ138" s="1"/>
      <c r="LIR138" s="1"/>
      <c r="LIS138" s="1"/>
      <c r="LIT138" s="1"/>
      <c r="LIU138" s="1"/>
      <c r="LIV138" s="1"/>
      <c r="LIW138" s="1"/>
      <c r="LIX138" s="1"/>
      <c r="LIY138" s="1"/>
      <c r="LIZ138" s="1"/>
      <c r="LJA138" s="1"/>
      <c r="LJB138" s="1"/>
      <c r="LJC138" s="1"/>
      <c r="LJD138" s="1"/>
      <c r="LJE138" s="1"/>
      <c r="LJF138" s="1"/>
      <c r="LJG138" s="1"/>
      <c r="LJH138" s="1"/>
      <c r="LJI138" s="1"/>
      <c r="LJJ138" s="1"/>
      <c r="LJK138" s="1"/>
      <c r="LJL138" s="1"/>
      <c r="LJM138" s="1"/>
      <c r="LJN138" s="1"/>
      <c r="LJO138" s="1"/>
      <c r="LJP138" s="1"/>
      <c r="LJQ138" s="1"/>
      <c r="LJR138" s="1"/>
      <c r="LJS138" s="1"/>
      <c r="LJT138" s="1"/>
      <c r="LJU138" s="1"/>
      <c r="LJV138" s="1"/>
      <c r="LJW138" s="1"/>
      <c r="LJX138" s="1"/>
      <c r="LJY138" s="1"/>
      <c r="LJZ138" s="1"/>
      <c r="LKA138" s="1"/>
      <c r="LKB138" s="1"/>
      <c r="LKC138" s="1"/>
      <c r="LKD138" s="1"/>
      <c r="LKE138" s="1"/>
      <c r="LKF138" s="1"/>
      <c r="LKG138" s="1"/>
      <c r="LKH138" s="1"/>
      <c r="LKI138" s="1"/>
      <c r="LKJ138" s="1"/>
      <c r="LKK138" s="1"/>
      <c r="LKL138" s="1"/>
      <c r="LKM138" s="1"/>
      <c r="LKN138" s="1"/>
      <c r="LKO138" s="1"/>
      <c r="LKP138" s="1"/>
      <c r="LKQ138" s="1"/>
      <c r="LKR138" s="1"/>
      <c r="LKS138" s="1"/>
      <c r="LKT138" s="1"/>
      <c r="LKU138" s="1"/>
      <c r="LKV138" s="1"/>
      <c r="LKW138" s="1"/>
      <c r="LKX138" s="1"/>
      <c r="LKY138" s="1"/>
      <c r="LKZ138" s="1"/>
      <c r="LLA138" s="1"/>
      <c r="LLB138" s="1"/>
      <c r="LLC138" s="1"/>
      <c r="LLD138" s="1"/>
      <c r="LLE138" s="1"/>
      <c r="LLF138" s="1"/>
      <c r="LLG138" s="1"/>
      <c r="LLH138" s="1"/>
      <c r="LLI138" s="1"/>
      <c r="LLJ138" s="1"/>
      <c r="LLK138" s="1"/>
      <c r="LLL138" s="1"/>
      <c r="LLM138" s="1"/>
      <c r="LLN138" s="1"/>
      <c r="LLO138" s="1"/>
      <c r="LLP138" s="1"/>
      <c r="LLQ138" s="1"/>
      <c r="LLR138" s="1"/>
      <c r="LLS138" s="1"/>
      <c r="LLT138" s="1"/>
      <c r="LLU138" s="1"/>
      <c r="LLV138" s="1"/>
      <c r="LLW138" s="1"/>
      <c r="LLX138" s="1"/>
      <c r="LLY138" s="1"/>
      <c r="LLZ138" s="1"/>
      <c r="LMA138" s="1"/>
      <c r="LMB138" s="1"/>
      <c r="LMC138" s="1"/>
      <c r="LMD138" s="1"/>
      <c r="LME138" s="1"/>
      <c r="LMF138" s="1"/>
      <c r="LMG138" s="1"/>
      <c r="LMH138" s="1"/>
      <c r="LMI138" s="1"/>
      <c r="LMJ138" s="1"/>
      <c r="LMK138" s="1"/>
      <c r="LML138" s="1"/>
      <c r="LMM138" s="1"/>
      <c r="LMN138" s="1"/>
      <c r="LMO138" s="1"/>
      <c r="LMP138" s="1"/>
      <c r="LMQ138" s="1"/>
      <c r="LMR138" s="1"/>
      <c r="LMS138" s="1"/>
      <c r="LMT138" s="1"/>
      <c r="LMU138" s="1"/>
      <c r="LMV138" s="1"/>
      <c r="LMW138" s="1"/>
      <c r="LMX138" s="1"/>
      <c r="LMY138" s="1"/>
      <c r="LMZ138" s="1"/>
      <c r="LNA138" s="1"/>
      <c r="LNB138" s="1"/>
      <c r="LNC138" s="1"/>
      <c r="LND138" s="1"/>
      <c r="LNE138" s="1"/>
      <c r="LNF138" s="1"/>
      <c r="LNG138" s="1"/>
      <c r="LNH138" s="1"/>
      <c r="LNI138" s="1"/>
      <c r="LNJ138" s="1"/>
      <c r="LNK138" s="1"/>
      <c r="LNL138" s="1"/>
      <c r="LNM138" s="1"/>
      <c r="LNN138" s="1"/>
      <c r="LNO138" s="1"/>
      <c r="LNP138" s="1"/>
      <c r="LNQ138" s="1"/>
      <c r="LNR138" s="1"/>
      <c r="LNS138" s="1"/>
      <c r="LNT138" s="1"/>
      <c r="LNU138" s="1"/>
      <c r="LNV138" s="1"/>
      <c r="LNW138" s="1"/>
      <c r="LNX138" s="1"/>
      <c r="LNY138" s="1"/>
      <c r="LNZ138" s="1"/>
      <c r="LOA138" s="1"/>
      <c r="LOB138" s="1"/>
      <c r="LOC138" s="1"/>
      <c r="LOD138" s="1"/>
      <c r="LOE138" s="1"/>
      <c r="LOF138" s="1"/>
      <c r="LOG138" s="1"/>
      <c r="LOH138" s="1"/>
      <c r="LOI138" s="1"/>
      <c r="LOJ138" s="1"/>
      <c r="LOK138" s="1"/>
      <c r="LOL138" s="1"/>
      <c r="LOM138" s="1"/>
      <c r="LON138" s="1"/>
      <c r="LOO138" s="1"/>
      <c r="LOP138" s="1"/>
      <c r="LOQ138" s="1"/>
      <c r="LOR138" s="1"/>
      <c r="LOS138" s="1"/>
      <c r="LOT138" s="1"/>
      <c r="LOU138" s="1"/>
      <c r="LOV138" s="1"/>
      <c r="LOW138" s="1"/>
      <c r="LOX138" s="1"/>
      <c r="LOY138" s="1"/>
      <c r="LOZ138" s="1"/>
      <c r="LPA138" s="1"/>
      <c r="LPB138" s="1"/>
      <c r="LPC138" s="1"/>
      <c r="LPD138" s="1"/>
      <c r="LPE138" s="1"/>
      <c r="LPF138" s="1"/>
      <c r="LPG138" s="1"/>
      <c r="LPH138" s="1"/>
      <c r="LPI138" s="1"/>
      <c r="LPJ138" s="1"/>
      <c r="LPK138" s="1"/>
      <c r="LPL138" s="1"/>
      <c r="LPM138" s="1"/>
      <c r="LPN138" s="1"/>
      <c r="LPO138" s="1"/>
      <c r="LPP138" s="1"/>
      <c r="LPQ138" s="1"/>
      <c r="LPR138" s="1"/>
      <c r="LPS138" s="1"/>
      <c r="LPT138" s="1"/>
      <c r="LPU138" s="1"/>
      <c r="LPV138" s="1"/>
      <c r="LPW138" s="1"/>
      <c r="LPX138" s="1"/>
      <c r="LPY138" s="1"/>
      <c r="LPZ138" s="1"/>
      <c r="LQA138" s="1"/>
      <c r="LQB138" s="1"/>
      <c r="LQC138" s="1"/>
      <c r="LQD138" s="1"/>
      <c r="LQE138" s="1"/>
      <c r="LQF138" s="1"/>
      <c r="LQG138" s="1"/>
      <c r="LQH138" s="1"/>
      <c r="LQI138" s="1"/>
      <c r="LQJ138" s="1"/>
      <c r="LQK138" s="1"/>
      <c r="LQL138" s="1"/>
      <c r="LQM138" s="1"/>
      <c r="LQN138" s="1"/>
      <c r="LQO138" s="1"/>
      <c r="LQP138" s="1"/>
      <c r="LQQ138" s="1"/>
      <c r="LQR138" s="1"/>
      <c r="LQS138" s="1"/>
      <c r="LQT138" s="1"/>
      <c r="LQU138" s="1"/>
      <c r="LQV138" s="1"/>
      <c r="LQW138" s="1"/>
      <c r="LQX138" s="1"/>
      <c r="LQY138" s="1"/>
      <c r="LQZ138" s="1"/>
      <c r="LRA138" s="1"/>
      <c r="LRB138" s="1"/>
      <c r="LRC138" s="1"/>
      <c r="LRD138" s="1"/>
      <c r="LRE138" s="1"/>
      <c r="LRF138" s="1"/>
      <c r="LRG138" s="1"/>
      <c r="LRH138" s="1"/>
      <c r="LRI138" s="1"/>
      <c r="LRJ138" s="1"/>
      <c r="LRK138" s="1"/>
      <c r="LRL138" s="1"/>
      <c r="LRM138" s="1"/>
      <c r="LRN138" s="1"/>
      <c r="LRO138" s="1"/>
      <c r="LRP138" s="1"/>
      <c r="LRQ138" s="1"/>
      <c r="LRR138" s="1"/>
      <c r="LRS138" s="1"/>
      <c r="LRT138" s="1"/>
      <c r="LRU138" s="1"/>
      <c r="LRV138" s="1"/>
      <c r="LRW138" s="1"/>
      <c r="LRX138" s="1"/>
      <c r="LRY138" s="1"/>
      <c r="LRZ138" s="1"/>
      <c r="LSA138" s="1"/>
      <c r="LSB138" s="1"/>
      <c r="LSC138" s="1"/>
      <c r="LSD138" s="1"/>
      <c r="LSE138" s="1"/>
      <c r="LSF138" s="1"/>
      <c r="LSG138" s="1"/>
      <c r="LSH138" s="1"/>
      <c r="LSI138" s="1"/>
      <c r="LSJ138" s="1"/>
      <c r="LSK138" s="1"/>
      <c r="LSL138" s="1"/>
      <c r="LSM138" s="1"/>
      <c r="LSN138" s="1"/>
      <c r="LSO138" s="1"/>
      <c r="LSP138" s="1"/>
      <c r="LSQ138" s="1"/>
      <c r="LSR138" s="1"/>
      <c r="LSS138" s="1"/>
      <c r="LST138" s="1"/>
      <c r="LSU138" s="1"/>
      <c r="LSV138" s="1"/>
      <c r="LSW138" s="1"/>
      <c r="LSX138" s="1"/>
      <c r="LSY138" s="1"/>
      <c r="LSZ138" s="1"/>
      <c r="LTA138" s="1"/>
      <c r="LTB138" s="1"/>
      <c r="LTC138" s="1"/>
      <c r="LTD138" s="1"/>
      <c r="LTE138" s="1"/>
      <c r="LTF138" s="1"/>
      <c r="LTG138" s="1"/>
      <c r="LTH138" s="1"/>
      <c r="LTI138" s="1"/>
      <c r="LTJ138" s="1"/>
      <c r="LTK138" s="1"/>
      <c r="LTL138" s="1"/>
      <c r="LTM138" s="1"/>
      <c r="LTN138" s="1"/>
      <c r="LTO138" s="1"/>
      <c r="LTP138" s="1"/>
      <c r="LTQ138" s="1"/>
      <c r="LTR138" s="1"/>
      <c r="LTS138" s="1"/>
      <c r="LTT138" s="1"/>
      <c r="LTU138" s="1"/>
      <c r="LTV138" s="1"/>
      <c r="LTW138" s="1"/>
      <c r="LTX138" s="1"/>
      <c r="LTY138" s="1"/>
      <c r="LTZ138" s="1"/>
      <c r="LUA138" s="1"/>
      <c r="LUB138" s="1"/>
      <c r="LUC138" s="1"/>
      <c r="LUD138" s="1"/>
      <c r="LUE138" s="1"/>
      <c r="LUF138" s="1"/>
      <c r="LUG138" s="1"/>
      <c r="LUH138" s="1"/>
      <c r="LUI138" s="1"/>
      <c r="LUJ138" s="1"/>
      <c r="LUK138" s="1"/>
      <c r="LUL138" s="1"/>
      <c r="LUM138" s="1"/>
      <c r="LUN138" s="1"/>
      <c r="LUO138" s="1"/>
      <c r="LUP138" s="1"/>
      <c r="LUQ138" s="1"/>
      <c r="LUR138" s="1"/>
      <c r="LUS138" s="1"/>
      <c r="LUT138" s="1"/>
      <c r="LUU138" s="1"/>
      <c r="LUV138" s="1"/>
      <c r="LUW138" s="1"/>
      <c r="LUX138" s="1"/>
      <c r="LUY138" s="1"/>
      <c r="LUZ138" s="1"/>
      <c r="LVA138" s="1"/>
      <c r="LVB138" s="1"/>
      <c r="LVC138" s="1"/>
      <c r="LVD138" s="1"/>
      <c r="LVE138" s="1"/>
      <c r="LVF138" s="1"/>
      <c r="LVG138" s="1"/>
      <c r="LVH138" s="1"/>
      <c r="LVI138" s="1"/>
      <c r="LVJ138" s="1"/>
      <c r="LVK138" s="1"/>
      <c r="LVL138" s="1"/>
      <c r="LVM138" s="1"/>
      <c r="LVN138" s="1"/>
      <c r="LVO138" s="1"/>
      <c r="LVP138" s="1"/>
      <c r="LVQ138" s="1"/>
      <c r="LVR138" s="1"/>
      <c r="LVS138" s="1"/>
      <c r="LVT138" s="1"/>
      <c r="LVU138" s="1"/>
      <c r="LVV138" s="1"/>
      <c r="LVW138" s="1"/>
      <c r="LVX138" s="1"/>
      <c r="LVY138" s="1"/>
      <c r="LVZ138" s="1"/>
      <c r="LWA138" s="1"/>
      <c r="LWB138" s="1"/>
      <c r="LWC138" s="1"/>
      <c r="LWD138" s="1"/>
      <c r="LWE138" s="1"/>
      <c r="LWF138" s="1"/>
      <c r="LWG138" s="1"/>
      <c r="LWH138" s="1"/>
      <c r="LWI138" s="1"/>
      <c r="LWJ138" s="1"/>
      <c r="LWK138" s="1"/>
      <c r="LWL138" s="1"/>
      <c r="LWM138" s="1"/>
      <c r="LWN138" s="1"/>
      <c r="LWO138" s="1"/>
      <c r="LWP138" s="1"/>
      <c r="LWQ138" s="1"/>
      <c r="LWR138" s="1"/>
      <c r="LWS138" s="1"/>
      <c r="LWT138" s="1"/>
      <c r="LWU138" s="1"/>
      <c r="LWV138" s="1"/>
      <c r="LWW138" s="1"/>
      <c r="LWX138" s="1"/>
      <c r="LWY138" s="1"/>
      <c r="LWZ138" s="1"/>
      <c r="LXA138" s="1"/>
      <c r="LXB138" s="1"/>
      <c r="LXC138" s="1"/>
      <c r="LXD138" s="1"/>
      <c r="LXE138" s="1"/>
      <c r="LXF138" s="1"/>
      <c r="LXG138" s="1"/>
      <c r="LXH138" s="1"/>
      <c r="LXI138" s="1"/>
      <c r="LXJ138" s="1"/>
      <c r="LXK138" s="1"/>
      <c r="LXL138" s="1"/>
      <c r="LXM138" s="1"/>
      <c r="LXN138" s="1"/>
      <c r="LXO138" s="1"/>
      <c r="LXP138" s="1"/>
      <c r="LXQ138" s="1"/>
      <c r="LXR138" s="1"/>
      <c r="LXS138" s="1"/>
      <c r="LXT138" s="1"/>
      <c r="LXU138" s="1"/>
      <c r="LXV138" s="1"/>
      <c r="LXW138" s="1"/>
      <c r="LXX138" s="1"/>
      <c r="LXY138" s="1"/>
      <c r="LXZ138" s="1"/>
      <c r="LYA138" s="1"/>
      <c r="LYB138" s="1"/>
      <c r="LYC138" s="1"/>
      <c r="LYD138" s="1"/>
      <c r="LYE138" s="1"/>
      <c r="LYF138" s="1"/>
      <c r="LYG138" s="1"/>
      <c r="LYH138" s="1"/>
      <c r="LYI138" s="1"/>
      <c r="LYJ138" s="1"/>
      <c r="LYK138" s="1"/>
      <c r="LYL138" s="1"/>
      <c r="LYM138" s="1"/>
      <c r="LYN138" s="1"/>
      <c r="LYO138" s="1"/>
      <c r="LYP138" s="1"/>
      <c r="LYQ138" s="1"/>
      <c r="LYR138" s="1"/>
      <c r="LYS138" s="1"/>
      <c r="LYT138" s="1"/>
      <c r="LYU138" s="1"/>
      <c r="LYV138" s="1"/>
      <c r="LYW138" s="1"/>
      <c r="LYX138" s="1"/>
      <c r="LYY138" s="1"/>
      <c r="LYZ138" s="1"/>
      <c r="LZA138" s="1"/>
      <c r="LZB138" s="1"/>
      <c r="LZC138" s="1"/>
      <c r="LZD138" s="1"/>
      <c r="LZE138" s="1"/>
      <c r="LZF138" s="1"/>
      <c r="LZG138" s="1"/>
      <c r="LZH138" s="1"/>
      <c r="LZI138" s="1"/>
      <c r="LZJ138" s="1"/>
      <c r="LZK138" s="1"/>
      <c r="LZL138" s="1"/>
      <c r="LZM138" s="1"/>
      <c r="LZN138" s="1"/>
      <c r="LZO138" s="1"/>
      <c r="LZP138" s="1"/>
      <c r="LZQ138" s="1"/>
      <c r="LZR138" s="1"/>
      <c r="LZS138" s="1"/>
      <c r="LZT138" s="1"/>
      <c r="LZU138" s="1"/>
      <c r="LZV138" s="1"/>
      <c r="LZW138" s="1"/>
      <c r="LZX138" s="1"/>
      <c r="LZY138" s="1"/>
      <c r="LZZ138" s="1"/>
      <c r="MAA138" s="1"/>
      <c r="MAB138" s="1"/>
      <c r="MAC138" s="1"/>
      <c r="MAD138" s="1"/>
      <c r="MAE138" s="1"/>
      <c r="MAF138" s="1"/>
      <c r="MAG138" s="1"/>
      <c r="MAH138" s="1"/>
      <c r="MAI138" s="1"/>
      <c r="MAJ138" s="1"/>
      <c r="MAK138" s="1"/>
      <c r="MAL138" s="1"/>
      <c r="MAM138" s="1"/>
      <c r="MAN138" s="1"/>
      <c r="MAO138" s="1"/>
      <c r="MAP138" s="1"/>
      <c r="MAQ138" s="1"/>
      <c r="MAR138" s="1"/>
      <c r="MAS138" s="1"/>
      <c r="MAT138" s="1"/>
      <c r="MAU138" s="1"/>
      <c r="MAV138" s="1"/>
      <c r="MAW138" s="1"/>
      <c r="MAX138" s="1"/>
      <c r="MAY138" s="1"/>
      <c r="MAZ138" s="1"/>
      <c r="MBA138" s="1"/>
      <c r="MBB138" s="1"/>
      <c r="MBC138" s="1"/>
      <c r="MBD138" s="1"/>
      <c r="MBE138" s="1"/>
      <c r="MBF138" s="1"/>
      <c r="MBG138" s="1"/>
      <c r="MBH138" s="1"/>
      <c r="MBI138" s="1"/>
      <c r="MBJ138" s="1"/>
      <c r="MBK138" s="1"/>
      <c r="MBL138" s="1"/>
      <c r="MBM138" s="1"/>
      <c r="MBN138" s="1"/>
      <c r="MBO138" s="1"/>
      <c r="MBP138" s="1"/>
      <c r="MBQ138" s="1"/>
      <c r="MBR138" s="1"/>
      <c r="MBS138" s="1"/>
      <c r="MBT138" s="1"/>
      <c r="MBU138" s="1"/>
      <c r="MBV138" s="1"/>
      <c r="MBW138" s="1"/>
      <c r="MBX138" s="1"/>
      <c r="MBY138" s="1"/>
      <c r="MBZ138" s="1"/>
      <c r="MCA138" s="1"/>
      <c r="MCB138" s="1"/>
      <c r="MCC138" s="1"/>
      <c r="MCD138" s="1"/>
      <c r="MCE138" s="1"/>
      <c r="MCF138" s="1"/>
      <c r="MCG138" s="1"/>
      <c r="MCH138" s="1"/>
      <c r="MCI138" s="1"/>
      <c r="MCJ138" s="1"/>
      <c r="MCK138" s="1"/>
      <c r="MCL138" s="1"/>
      <c r="MCM138" s="1"/>
      <c r="MCN138" s="1"/>
      <c r="MCO138" s="1"/>
      <c r="MCP138" s="1"/>
      <c r="MCQ138" s="1"/>
      <c r="MCR138" s="1"/>
      <c r="MCS138" s="1"/>
      <c r="MCT138" s="1"/>
      <c r="MCU138" s="1"/>
      <c r="MCV138" s="1"/>
      <c r="MCW138" s="1"/>
      <c r="MCX138" s="1"/>
      <c r="MCY138" s="1"/>
      <c r="MCZ138" s="1"/>
      <c r="MDA138" s="1"/>
      <c r="MDB138" s="1"/>
      <c r="MDC138" s="1"/>
      <c r="MDD138" s="1"/>
      <c r="MDE138" s="1"/>
      <c r="MDF138" s="1"/>
      <c r="MDG138" s="1"/>
      <c r="MDH138" s="1"/>
      <c r="MDI138" s="1"/>
      <c r="MDJ138" s="1"/>
      <c r="MDK138" s="1"/>
      <c r="MDL138" s="1"/>
      <c r="MDM138" s="1"/>
      <c r="MDN138" s="1"/>
      <c r="MDO138" s="1"/>
      <c r="MDP138" s="1"/>
      <c r="MDQ138" s="1"/>
      <c r="MDR138" s="1"/>
      <c r="MDS138" s="1"/>
      <c r="MDT138" s="1"/>
      <c r="MDU138" s="1"/>
      <c r="MDV138" s="1"/>
      <c r="MDW138" s="1"/>
      <c r="MDX138" s="1"/>
      <c r="MDY138" s="1"/>
      <c r="MDZ138" s="1"/>
      <c r="MEA138" s="1"/>
      <c r="MEB138" s="1"/>
      <c r="MEC138" s="1"/>
      <c r="MED138" s="1"/>
      <c r="MEE138" s="1"/>
      <c r="MEF138" s="1"/>
      <c r="MEG138" s="1"/>
      <c r="MEH138" s="1"/>
      <c r="MEI138" s="1"/>
      <c r="MEJ138" s="1"/>
      <c r="MEK138" s="1"/>
      <c r="MEL138" s="1"/>
      <c r="MEM138" s="1"/>
      <c r="MEN138" s="1"/>
      <c r="MEO138" s="1"/>
      <c r="MEP138" s="1"/>
      <c r="MEQ138" s="1"/>
      <c r="MER138" s="1"/>
      <c r="MES138" s="1"/>
      <c r="MET138" s="1"/>
      <c r="MEU138" s="1"/>
      <c r="MEV138" s="1"/>
      <c r="MEW138" s="1"/>
      <c r="MEX138" s="1"/>
      <c r="MEY138" s="1"/>
      <c r="MEZ138" s="1"/>
      <c r="MFA138" s="1"/>
      <c r="MFB138" s="1"/>
      <c r="MFC138" s="1"/>
      <c r="MFD138" s="1"/>
      <c r="MFE138" s="1"/>
      <c r="MFF138" s="1"/>
      <c r="MFG138" s="1"/>
      <c r="MFH138" s="1"/>
      <c r="MFI138" s="1"/>
      <c r="MFJ138" s="1"/>
      <c r="MFK138" s="1"/>
      <c r="MFL138" s="1"/>
      <c r="MFM138" s="1"/>
      <c r="MFN138" s="1"/>
      <c r="MFO138" s="1"/>
      <c r="MFP138" s="1"/>
      <c r="MFQ138" s="1"/>
      <c r="MFR138" s="1"/>
      <c r="MFS138" s="1"/>
      <c r="MFT138" s="1"/>
      <c r="MFU138" s="1"/>
      <c r="MFV138" s="1"/>
      <c r="MFW138" s="1"/>
      <c r="MFX138" s="1"/>
      <c r="MFY138" s="1"/>
      <c r="MFZ138" s="1"/>
      <c r="MGA138" s="1"/>
      <c r="MGB138" s="1"/>
      <c r="MGC138" s="1"/>
      <c r="MGD138" s="1"/>
      <c r="MGE138" s="1"/>
      <c r="MGF138" s="1"/>
      <c r="MGG138" s="1"/>
      <c r="MGH138" s="1"/>
      <c r="MGI138" s="1"/>
      <c r="MGJ138" s="1"/>
      <c r="MGK138" s="1"/>
      <c r="MGL138" s="1"/>
      <c r="MGM138" s="1"/>
      <c r="MGN138" s="1"/>
      <c r="MGO138" s="1"/>
      <c r="MGP138" s="1"/>
      <c r="MGQ138" s="1"/>
      <c r="MGR138" s="1"/>
      <c r="MGS138" s="1"/>
      <c r="MGT138" s="1"/>
      <c r="MGU138" s="1"/>
      <c r="MGV138" s="1"/>
      <c r="MGW138" s="1"/>
      <c r="MGX138" s="1"/>
      <c r="MGY138" s="1"/>
      <c r="MGZ138" s="1"/>
      <c r="MHA138" s="1"/>
      <c r="MHB138" s="1"/>
      <c r="MHC138" s="1"/>
      <c r="MHD138" s="1"/>
      <c r="MHE138" s="1"/>
      <c r="MHF138" s="1"/>
      <c r="MHG138" s="1"/>
      <c r="MHH138" s="1"/>
      <c r="MHI138" s="1"/>
      <c r="MHJ138" s="1"/>
      <c r="MHK138" s="1"/>
      <c r="MHL138" s="1"/>
      <c r="MHM138" s="1"/>
      <c r="MHN138" s="1"/>
      <c r="MHO138" s="1"/>
      <c r="MHP138" s="1"/>
      <c r="MHQ138" s="1"/>
      <c r="MHR138" s="1"/>
      <c r="MHS138" s="1"/>
      <c r="MHT138" s="1"/>
      <c r="MHU138" s="1"/>
      <c r="MHV138" s="1"/>
      <c r="MHW138" s="1"/>
      <c r="MHX138" s="1"/>
      <c r="MHY138" s="1"/>
      <c r="MHZ138" s="1"/>
      <c r="MIA138" s="1"/>
      <c r="MIB138" s="1"/>
      <c r="MIC138" s="1"/>
      <c r="MID138" s="1"/>
      <c r="MIE138" s="1"/>
      <c r="MIF138" s="1"/>
      <c r="MIG138" s="1"/>
      <c r="MIH138" s="1"/>
      <c r="MII138" s="1"/>
      <c r="MIJ138" s="1"/>
      <c r="MIK138" s="1"/>
      <c r="MIL138" s="1"/>
      <c r="MIM138" s="1"/>
      <c r="MIN138" s="1"/>
      <c r="MIO138" s="1"/>
      <c r="MIP138" s="1"/>
      <c r="MIQ138" s="1"/>
      <c r="MIR138" s="1"/>
      <c r="MIS138" s="1"/>
      <c r="MIT138" s="1"/>
      <c r="MIU138" s="1"/>
      <c r="MIV138" s="1"/>
      <c r="MIW138" s="1"/>
      <c r="MIX138" s="1"/>
      <c r="MIY138" s="1"/>
      <c r="MIZ138" s="1"/>
      <c r="MJA138" s="1"/>
      <c r="MJB138" s="1"/>
      <c r="MJC138" s="1"/>
      <c r="MJD138" s="1"/>
      <c r="MJE138" s="1"/>
      <c r="MJF138" s="1"/>
      <c r="MJG138" s="1"/>
      <c r="MJH138" s="1"/>
      <c r="MJI138" s="1"/>
      <c r="MJJ138" s="1"/>
      <c r="MJK138" s="1"/>
      <c r="MJL138" s="1"/>
      <c r="MJM138" s="1"/>
      <c r="MJN138" s="1"/>
      <c r="MJO138" s="1"/>
      <c r="MJP138" s="1"/>
      <c r="MJQ138" s="1"/>
      <c r="MJR138" s="1"/>
      <c r="MJS138" s="1"/>
      <c r="MJT138" s="1"/>
      <c r="MJU138" s="1"/>
      <c r="MJV138" s="1"/>
      <c r="MJW138" s="1"/>
      <c r="MJX138" s="1"/>
      <c r="MJY138" s="1"/>
      <c r="MJZ138" s="1"/>
      <c r="MKA138" s="1"/>
      <c r="MKB138" s="1"/>
      <c r="MKC138" s="1"/>
      <c r="MKD138" s="1"/>
      <c r="MKE138" s="1"/>
      <c r="MKF138" s="1"/>
      <c r="MKG138" s="1"/>
      <c r="MKH138" s="1"/>
      <c r="MKI138" s="1"/>
      <c r="MKJ138" s="1"/>
      <c r="MKK138" s="1"/>
      <c r="MKL138" s="1"/>
      <c r="MKM138" s="1"/>
      <c r="MKN138" s="1"/>
      <c r="MKO138" s="1"/>
      <c r="MKP138" s="1"/>
      <c r="MKQ138" s="1"/>
      <c r="MKR138" s="1"/>
      <c r="MKS138" s="1"/>
      <c r="MKT138" s="1"/>
      <c r="MKU138" s="1"/>
      <c r="MKV138" s="1"/>
      <c r="MKW138" s="1"/>
      <c r="MKX138" s="1"/>
      <c r="MKY138" s="1"/>
      <c r="MKZ138" s="1"/>
      <c r="MLA138" s="1"/>
      <c r="MLB138" s="1"/>
      <c r="MLC138" s="1"/>
      <c r="MLD138" s="1"/>
      <c r="MLE138" s="1"/>
      <c r="MLF138" s="1"/>
      <c r="MLG138" s="1"/>
      <c r="MLH138" s="1"/>
      <c r="MLI138" s="1"/>
      <c r="MLJ138" s="1"/>
      <c r="MLK138" s="1"/>
      <c r="MLL138" s="1"/>
      <c r="MLM138" s="1"/>
      <c r="MLN138" s="1"/>
      <c r="MLO138" s="1"/>
      <c r="MLP138" s="1"/>
      <c r="MLQ138" s="1"/>
      <c r="MLR138" s="1"/>
      <c r="MLS138" s="1"/>
      <c r="MLT138" s="1"/>
      <c r="MLU138" s="1"/>
      <c r="MLV138" s="1"/>
      <c r="MLW138" s="1"/>
      <c r="MLX138" s="1"/>
      <c r="MLY138" s="1"/>
      <c r="MLZ138" s="1"/>
      <c r="MMA138" s="1"/>
      <c r="MMB138" s="1"/>
      <c r="MMC138" s="1"/>
      <c r="MMD138" s="1"/>
      <c r="MME138" s="1"/>
      <c r="MMF138" s="1"/>
      <c r="MMG138" s="1"/>
      <c r="MMH138" s="1"/>
      <c r="MMI138" s="1"/>
      <c r="MMJ138" s="1"/>
      <c r="MMK138" s="1"/>
      <c r="MML138" s="1"/>
      <c r="MMM138" s="1"/>
      <c r="MMN138" s="1"/>
      <c r="MMO138" s="1"/>
      <c r="MMP138" s="1"/>
      <c r="MMQ138" s="1"/>
      <c r="MMR138" s="1"/>
      <c r="MMS138" s="1"/>
      <c r="MMT138" s="1"/>
      <c r="MMU138" s="1"/>
      <c r="MMV138" s="1"/>
      <c r="MMW138" s="1"/>
      <c r="MMX138" s="1"/>
      <c r="MMY138" s="1"/>
      <c r="MMZ138" s="1"/>
      <c r="MNA138" s="1"/>
      <c r="MNB138" s="1"/>
      <c r="MNC138" s="1"/>
      <c r="MND138" s="1"/>
      <c r="MNE138" s="1"/>
      <c r="MNF138" s="1"/>
      <c r="MNG138" s="1"/>
      <c r="MNH138" s="1"/>
      <c r="MNI138" s="1"/>
      <c r="MNJ138" s="1"/>
      <c r="MNK138" s="1"/>
      <c r="MNL138" s="1"/>
      <c r="MNM138" s="1"/>
      <c r="MNN138" s="1"/>
      <c r="MNO138" s="1"/>
      <c r="MNP138" s="1"/>
      <c r="MNQ138" s="1"/>
      <c r="MNR138" s="1"/>
      <c r="MNS138" s="1"/>
      <c r="MNT138" s="1"/>
      <c r="MNU138" s="1"/>
      <c r="MNV138" s="1"/>
      <c r="MNW138" s="1"/>
      <c r="MNX138" s="1"/>
      <c r="MNY138" s="1"/>
      <c r="MNZ138" s="1"/>
      <c r="MOA138" s="1"/>
      <c r="MOB138" s="1"/>
      <c r="MOC138" s="1"/>
      <c r="MOD138" s="1"/>
      <c r="MOE138" s="1"/>
      <c r="MOF138" s="1"/>
      <c r="MOG138" s="1"/>
      <c r="MOH138" s="1"/>
      <c r="MOI138" s="1"/>
      <c r="MOJ138" s="1"/>
      <c r="MOK138" s="1"/>
      <c r="MOL138" s="1"/>
      <c r="MOM138" s="1"/>
      <c r="MON138" s="1"/>
      <c r="MOO138" s="1"/>
      <c r="MOP138" s="1"/>
      <c r="MOQ138" s="1"/>
      <c r="MOR138" s="1"/>
      <c r="MOS138" s="1"/>
      <c r="MOT138" s="1"/>
      <c r="MOU138" s="1"/>
      <c r="MOV138" s="1"/>
      <c r="MOW138" s="1"/>
      <c r="MOX138" s="1"/>
      <c r="MOY138" s="1"/>
      <c r="MOZ138" s="1"/>
      <c r="MPA138" s="1"/>
      <c r="MPB138" s="1"/>
      <c r="MPC138" s="1"/>
      <c r="MPD138" s="1"/>
      <c r="MPE138" s="1"/>
      <c r="MPF138" s="1"/>
      <c r="MPG138" s="1"/>
      <c r="MPH138" s="1"/>
      <c r="MPI138" s="1"/>
      <c r="MPJ138" s="1"/>
      <c r="MPK138" s="1"/>
      <c r="MPL138" s="1"/>
      <c r="MPM138" s="1"/>
      <c r="MPN138" s="1"/>
      <c r="MPO138" s="1"/>
      <c r="MPP138" s="1"/>
      <c r="MPQ138" s="1"/>
      <c r="MPR138" s="1"/>
      <c r="MPS138" s="1"/>
      <c r="MPT138" s="1"/>
      <c r="MPU138" s="1"/>
      <c r="MPV138" s="1"/>
      <c r="MPW138" s="1"/>
      <c r="MPX138" s="1"/>
      <c r="MPY138" s="1"/>
      <c r="MPZ138" s="1"/>
      <c r="MQA138" s="1"/>
      <c r="MQB138" s="1"/>
      <c r="MQC138" s="1"/>
      <c r="MQD138" s="1"/>
      <c r="MQE138" s="1"/>
      <c r="MQF138" s="1"/>
      <c r="MQG138" s="1"/>
      <c r="MQH138" s="1"/>
      <c r="MQI138" s="1"/>
      <c r="MQJ138" s="1"/>
      <c r="MQK138" s="1"/>
      <c r="MQL138" s="1"/>
      <c r="MQM138" s="1"/>
      <c r="MQN138" s="1"/>
      <c r="MQO138" s="1"/>
      <c r="MQP138" s="1"/>
      <c r="MQQ138" s="1"/>
      <c r="MQR138" s="1"/>
      <c r="MQS138" s="1"/>
      <c r="MQT138" s="1"/>
      <c r="MQU138" s="1"/>
      <c r="MQV138" s="1"/>
      <c r="MQW138" s="1"/>
      <c r="MQX138" s="1"/>
      <c r="MQY138" s="1"/>
      <c r="MQZ138" s="1"/>
      <c r="MRA138" s="1"/>
      <c r="MRB138" s="1"/>
      <c r="MRC138" s="1"/>
      <c r="MRD138" s="1"/>
      <c r="MRE138" s="1"/>
      <c r="MRF138" s="1"/>
      <c r="MRG138" s="1"/>
      <c r="MRH138" s="1"/>
      <c r="MRI138" s="1"/>
      <c r="MRJ138" s="1"/>
      <c r="MRK138" s="1"/>
      <c r="MRL138" s="1"/>
      <c r="MRM138" s="1"/>
      <c r="MRN138" s="1"/>
      <c r="MRO138" s="1"/>
      <c r="MRP138" s="1"/>
      <c r="MRQ138" s="1"/>
      <c r="MRR138" s="1"/>
      <c r="MRS138" s="1"/>
      <c r="MRT138" s="1"/>
      <c r="MRU138" s="1"/>
      <c r="MRV138" s="1"/>
      <c r="MRW138" s="1"/>
      <c r="MRX138" s="1"/>
      <c r="MRY138" s="1"/>
      <c r="MRZ138" s="1"/>
      <c r="MSA138" s="1"/>
      <c r="MSB138" s="1"/>
      <c r="MSC138" s="1"/>
      <c r="MSD138" s="1"/>
      <c r="MSE138" s="1"/>
      <c r="MSF138" s="1"/>
      <c r="MSG138" s="1"/>
      <c r="MSH138" s="1"/>
      <c r="MSI138" s="1"/>
      <c r="MSJ138" s="1"/>
      <c r="MSK138" s="1"/>
      <c r="MSL138" s="1"/>
      <c r="MSM138" s="1"/>
      <c r="MSN138" s="1"/>
      <c r="MSO138" s="1"/>
      <c r="MSP138" s="1"/>
      <c r="MSQ138" s="1"/>
      <c r="MSR138" s="1"/>
      <c r="MSS138" s="1"/>
      <c r="MST138" s="1"/>
      <c r="MSU138" s="1"/>
      <c r="MSV138" s="1"/>
      <c r="MSW138" s="1"/>
      <c r="MSX138" s="1"/>
      <c r="MSY138" s="1"/>
      <c r="MSZ138" s="1"/>
      <c r="MTA138" s="1"/>
      <c r="MTB138" s="1"/>
      <c r="MTC138" s="1"/>
      <c r="MTD138" s="1"/>
      <c r="MTE138" s="1"/>
      <c r="MTF138" s="1"/>
      <c r="MTG138" s="1"/>
      <c r="MTH138" s="1"/>
      <c r="MTI138" s="1"/>
      <c r="MTJ138" s="1"/>
      <c r="MTK138" s="1"/>
      <c r="MTL138" s="1"/>
      <c r="MTM138" s="1"/>
      <c r="MTN138" s="1"/>
      <c r="MTO138" s="1"/>
      <c r="MTP138" s="1"/>
      <c r="MTQ138" s="1"/>
      <c r="MTR138" s="1"/>
      <c r="MTS138" s="1"/>
      <c r="MTT138" s="1"/>
      <c r="MTU138" s="1"/>
      <c r="MTV138" s="1"/>
      <c r="MTW138" s="1"/>
      <c r="MTX138" s="1"/>
      <c r="MTY138" s="1"/>
      <c r="MTZ138" s="1"/>
      <c r="MUA138" s="1"/>
      <c r="MUB138" s="1"/>
      <c r="MUC138" s="1"/>
      <c r="MUD138" s="1"/>
      <c r="MUE138" s="1"/>
      <c r="MUF138" s="1"/>
      <c r="MUG138" s="1"/>
      <c r="MUH138" s="1"/>
      <c r="MUI138" s="1"/>
      <c r="MUJ138" s="1"/>
      <c r="MUK138" s="1"/>
      <c r="MUL138" s="1"/>
      <c r="MUM138" s="1"/>
      <c r="MUN138" s="1"/>
      <c r="MUO138" s="1"/>
      <c r="MUP138" s="1"/>
      <c r="MUQ138" s="1"/>
      <c r="MUR138" s="1"/>
      <c r="MUS138" s="1"/>
      <c r="MUT138" s="1"/>
      <c r="MUU138" s="1"/>
      <c r="MUV138" s="1"/>
      <c r="MUW138" s="1"/>
      <c r="MUX138" s="1"/>
      <c r="MUY138" s="1"/>
      <c r="MUZ138" s="1"/>
      <c r="MVA138" s="1"/>
      <c r="MVB138" s="1"/>
      <c r="MVC138" s="1"/>
      <c r="MVD138" s="1"/>
      <c r="MVE138" s="1"/>
      <c r="MVF138" s="1"/>
      <c r="MVG138" s="1"/>
      <c r="MVH138" s="1"/>
      <c r="MVI138" s="1"/>
      <c r="MVJ138" s="1"/>
      <c r="MVK138" s="1"/>
      <c r="MVL138" s="1"/>
      <c r="MVM138" s="1"/>
      <c r="MVN138" s="1"/>
      <c r="MVO138" s="1"/>
      <c r="MVP138" s="1"/>
      <c r="MVQ138" s="1"/>
      <c r="MVR138" s="1"/>
      <c r="MVS138" s="1"/>
      <c r="MVT138" s="1"/>
      <c r="MVU138" s="1"/>
      <c r="MVV138" s="1"/>
      <c r="MVW138" s="1"/>
      <c r="MVX138" s="1"/>
      <c r="MVY138" s="1"/>
      <c r="MVZ138" s="1"/>
      <c r="MWA138" s="1"/>
      <c r="MWB138" s="1"/>
      <c r="MWC138" s="1"/>
      <c r="MWD138" s="1"/>
      <c r="MWE138" s="1"/>
      <c r="MWF138" s="1"/>
      <c r="MWG138" s="1"/>
      <c r="MWH138" s="1"/>
      <c r="MWI138" s="1"/>
      <c r="MWJ138" s="1"/>
      <c r="MWK138" s="1"/>
      <c r="MWL138" s="1"/>
      <c r="MWM138" s="1"/>
      <c r="MWN138" s="1"/>
      <c r="MWO138" s="1"/>
      <c r="MWP138" s="1"/>
      <c r="MWQ138" s="1"/>
      <c r="MWR138" s="1"/>
      <c r="MWS138" s="1"/>
      <c r="MWT138" s="1"/>
      <c r="MWU138" s="1"/>
      <c r="MWV138" s="1"/>
      <c r="MWW138" s="1"/>
      <c r="MWX138" s="1"/>
      <c r="MWY138" s="1"/>
      <c r="MWZ138" s="1"/>
      <c r="MXA138" s="1"/>
      <c r="MXB138" s="1"/>
      <c r="MXC138" s="1"/>
      <c r="MXD138" s="1"/>
      <c r="MXE138" s="1"/>
      <c r="MXF138" s="1"/>
      <c r="MXG138" s="1"/>
      <c r="MXH138" s="1"/>
      <c r="MXI138" s="1"/>
      <c r="MXJ138" s="1"/>
      <c r="MXK138" s="1"/>
      <c r="MXL138" s="1"/>
      <c r="MXM138" s="1"/>
      <c r="MXN138" s="1"/>
      <c r="MXO138" s="1"/>
      <c r="MXP138" s="1"/>
      <c r="MXQ138" s="1"/>
      <c r="MXR138" s="1"/>
      <c r="MXS138" s="1"/>
      <c r="MXT138" s="1"/>
      <c r="MXU138" s="1"/>
      <c r="MXV138" s="1"/>
      <c r="MXW138" s="1"/>
      <c r="MXX138" s="1"/>
      <c r="MXY138" s="1"/>
      <c r="MXZ138" s="1"/>
      <c r="MYA138" s="1"/>
      <c r="MYB138" s="1"/>
      <c r="MYC138" s="1"/>
      <c r="MYD138" s="1"/>
      <c r="MYE138" s="1"/>
      <c r="MYF138" s="1"/>
      <c r="MYG138" s="1"/>
      <c r="MYH138" s="1"/>
      <c r="MYI138" s="1"/>
      <c r="MYJ138" s="1"/>
      <c r="MYK138" s="1"/>
      <c r="MYL138" s="1"/>
      <c r="MYM138" s="1"/>
      <c r="MYN138" s="1"/>
      <c r="MYO138" s="1"/>
      <c r="MYP138" s="1"/>
      <c r="MYQ138" s="1"/>
      <c r="MYR138" s="1"/>
      <c r="MYS138" s="1"/>
      <c r="MYT138" s="1"/>
      <c r="MYU138" s="1"/>
      <c r="MYV138" s="1"/>
      <c r="MYW138" s="1"/>
      <c r="MYX138" s="1"/>
      <c r="MYY138" s="1"/>
      <c r="MYZ138" s="1"/>
      <c r="MZA138" s="1"/>
      <c r="MZB138" s="1"/>
      <c r="MZC138" s="1"/>
      <c r="MZD138" s="1"/>
      <c r="MZE138" s="1"/>
      <c r="MZF138" s="1"/>
      <c r="MZG138" s="1"/>
      <c r="MZH138" s="1"/>
      <c r="MZI138" s="1"/>
      <c r="MZJ138" s="1"/>
      <c r="MZK138" s="1"/>
      <c r="MZL138" s="1"/>
      <c r="MZM138" s="1"/>
      <c r="MZN138" s="1"/>
      <c r="MZO138" s="1"/>
      <c r="MZP138" s="1"/>
      <c r="MZQ138" s="1"/>
      <c r="MZR138" s="1"/>
      <c r="MZS138" s="1"/>
      <c r="MZT138" s="1"/>
      <c r="MZU138" s="1"/>
      <c r="MZV138" s="1"/>
      <c r="MZW138" s="1"/>
      <c r="MZX138" s="1"/>
      <c r="MZY138" s="1"/>
      <c r="MZZ138" s="1"/>
      <c r="NAA138" s="1"/>
      <c r="NAB138" s="1"/>
      <c r="NAC138" s="1"/>
      <c r="NAD138" s="1"/>
      <c r="NAE138" s="1"/>
      <c r="NAF138" s="1"/>
      <c r="NAG138" s="1"/>
      <c r="NAH138" s="1"/>
      <c r="NAI138" s="1"/>
      <c r="NAJ138" s="1"/>
      <c r="NAK138" s="1"/>
      <c r="NAL138" s="1"/>
      <c r="NAM138" s="1"/>
      <c r="NAN138" s="1"/>
      <c r="NAO138" s="1"/>
      <c r="NAP138" s="1"/>
      <c r="NAQ138" s="1"/>
      <c r="NAR138" s="1"/>
      <c r="NAS138" s="1"/>
      <c r="NAT138" s="1"/>
      <c r="NAU138" s="1"/>
      <c r="NAV138" s="1"/>
      <c r="NAW138" s="1"/>
      <c r="NAX138" s="1"/>
      <c r="NAY138" s="1"/>
      <c r="NAZ138" s="1"/>
      <c r="NBA138" s="1"/>
      <c r="NBB138" s="1"/>
      <c r="NBC138" s="1"/>
      <c r="NBD138" s="1"/>
      <c r="NBE138" s="1"/>
      <c r="NBF138" s="1"/>
      <c r="NBG138" s="1"/>
      <c r="NBH138" s="1"/>
      <c r="NBI138" s="1"/>
      <c r="NBJ138" s="1"/>
      <c r="NBK138" s="1"/>
      <c r="NBL138" s="1"/>
      <c r="NBM138" s="1"/>
      <c r="NBN138" s="1"/>
      <c r="NBO138" s="1"/>
      <c r="NBP138" s="1"/>
      <c r="NBQ138" s="1"/>
      <c r="NBR138" s="1"/>
      <c r="NBS138" s="1"/>
      <c r="NBT138" s="1"/>
      <c r="NBU138" s="1"/>
      <c r="NBV138" s="1"/>
      <c r="NBW138" s="1"/>
      <c r="NBX138" s="1"/>
      <c r="NBY138" s="1"/>
      <c r="NBZ138" s="1"/>
      <c r="NCA138" s="1"/>
      <c r="NCB138" s="1"/>
      <c r="NCC138" s="1"/>
      <c r="NCD138" s="1"/>
      <c r="NCE138" s="1"/>
      <c r="NCF138" s="1"/>
      <c r="NCG138" s="1"/>
      <c r="NCH138" s="1"/>
      <c r="NCI138" s="1"/>
      <c r="NCJ138" s="1"/>
      <c r="NCK138" s="1"/>
      <c r="NCL138" s="1"/>
      <c r="NCM138" s="1"/>
      <c r="NCN138" s="1"/>
      <c r="NCO138" s="1"/>
      <c r="NCP138" s="1"/>
      <c r="NCQ138" s="1"/>
      <c r="NCR138" s="1"/>
      <c r="NCS138" s="1"/>
      <c r="NCT138" s="1"/>
      <c r="NCU138" s="1"/>
      <c r="NCV138" s="1"/>
      <c r="NCW138" s="1"/>
      <c r="NCX138" s="1"/>
      <c r="NCY138" s="1"/>
      <c r="NCZ138" s="1"/>
      <c r="NDA138" s="1"/>
      <c r="NDB138" s="1"/>
      <c r="NDC138" s="1"/>
      <c r="NDD138" s="1"/>
      <c r="NDE138" s="1"/>
      <c r="NDF138" s="1"/>
      <c r="NDG138" s="1"/>
      <c r="NDH138" s="1"/>
      <c r="NDI138" s="1"/>
      <c r="NDJ138" s="1"/>
      <c r="NDK138" s="1"/>
      <c r="NDL138" s="1"/>
      <c r="NDM138" s="1"/>
      <c r="NDN138" s="1"/>
      <c r="NDO138" s="1"/>
      <c r="NDP138" s="1"/>
      <c r="NDQ138" s="1"/>
      <c r="NDR138" s="1"/>
      <c r="NDS138" s="1"/>
      <c r="NDT138" s="1"/>
      <c r="NDU138" s="1"/>
      <c r="NDV138" s="1"/>
      <c r="NDW138" s="1"/>
      <c r="NDX138" s="1"/>
      <c r="NDY138" s="1"/>
      <c r="NDZ138" s="1"/>
      <c r="NEA138" s="1"/>
      <c r="NEB138" s="1"/>
      <c r="NEC138" s="1"/>
      <c r="NED138" s="1"/>
      <c r="NEE138" s="1"/>
      <c r="NEF138" s="1"/>
      <c r="NEG138" s="1"/>
      <c r="NEH138" s="1"/>
      <c r="NEI138" s="1"/>
      <c r="NEJ138" s="1"/>
      <c r="NEK138" s="1"/>
      <c r="NEL138" s="1"/>
      <c r="NEM138" s="1"/>
      <c r="NEN138" s="1"/>
      <c r="NEO138" s="1"/>
      <c r="NEP138" s="1"/>
      <c r="NEQ138" s="1"/>
      <c r="NER138" s="1"/>
      <c r="NES138" s="1"/>
      <c r="NET138" s="1"/>
      <c r="NEU138" s="1"/>
      <c r="NEV138" s="1"/>
      <c r="NEW138" s="1"/>
      <c r="NEX138" s="1"/>
      <c r="NEY138" s="1"/>
      <c r="NEZ138" s="1"/>
      <c r="NFA138" s="1"/>
      <c r="NFB138" s="1"/>
      <c r="NFC138" s="1"/>
      <c r="NFD138" s="1"/>
      <c r="NFE138" s="1"/>
      <c r="NFF138" s="1"/>
      <c r="NFG138" s="1"/>
      <c r="NFH138" s="1"/>
      <c r="NFI138" s="1"/>
      <c r="NFJ138" s="1"/>
      <c r="NFK138" s="1"/>
      <c r="NFL138" s="1"/>
      <c r="NFM138" s="1"/>
      <c r="NFN138" s="1"/>
      <c r="NFO138" s="1"/>
      <c r="NFP138" s="1"/>
      <c r="NFQ138" s="1"/>
      <c r="NFR138" s="1"/>
      <c r="NFS138" s="1"/>
      <c r="NFT138" s="1"/>
      <c r="NFU138" s="1"/>
      <c r="NFV138" s="1"/>
      <c r="NFW138" s="1"/>
      <c r="NFX138" s="1"/>
      <c r="NFY138" s="1"/>
      <c r="NFZ138" s="1"/>
      <c r="NGA138" s="1"/>
      <c r="NGB138" s="1"/>
      <c r="NGC138" s="1"/>
      <c r="NGD138" s="1"/>
      <c r="NGE138" s="1"/>
      <c r="NGF138" s="1"/>
      <c r="NGG138" s="1"/>
      <c r="NGH138" s="1"/>
      <c r="NGI138" s="1"/>
      <c r="NGJ138" s="1"/>
      <c r="NGK138" s="1"/>
      <c r="NGL138" s="1"/>
      <c r="NGM138" s="1"/>
      <c r="NGN138" s="1"/>
      <c r="NGO138" s="1"/>
      <c r="NGP138" s="1"/>
      <c r="NGQ138" s="1"/>
      <c r="NGR138" s="1"/>
      <c r="NGS138" s="1"/>
      <c r="NGT138" s="1"/>
      <c r="NGU138" s="1"/>
      <c r="NGV138" s="1"/>
      <c r="NGW138" s="1"/>
      <c r="NGX138" s="1"/>
      <c r="NGY138" s="1"/>
      <c r="NGZ138" s="1"/>
      <c r="NHA138" s="1"/>
      <c r="NHB138" s="1"/>
      <c r="NHC138" s="1"/>
      <c r="NHD138" s="1"/>
      <c r="NHE138" s="1"/>
      <c r="NHF138" s="1"/>
      <c r="NHG138" s="1"/>
      <c r="NHH138" s="1"/>
      <c r="NHI138" s="1"/>
      <c r="NHJ138" s="1"/>
      <c r="NHK138" s="1"/>
      <c r="NHL138" s="1"/>
      <c r="NHM138" s="1"/>
      <c r="NHN138" s="1"/>
      <c r="NHO138" s="1"/>
      <c r="NHP138" s="1"/>
      <c r="NHQ138" s="1"/>
      <c r="NHR138" s="1"/>
      <c r="NHS138" s="1"/>
      <c r="NHT138" s="1"/>
      <c r="NHU138" s="1"/>
      <c r="NHV138" s="1"/>
      <c r="NHW138" s="1"/>
      <c r="NHX138" s="1"/>
      <c r="NHY138" s="1"/>
      <c r="NHZ138" s="1"/>
      <c r="NIA138" s="1"/>
      <c r="NIB138" s="1"/>
      <c r="NIC138" s="1"/>
      <c r="NID138" s="1"/>
      <c r="NIE138" s="1"/>
      <c r="NIF138" s="1"/>
      <c r="NIG138" s="1"/>
      <c r="NIH138" s="1"/>
      <c r="NII138" s="1"/>
      <c r="NIJ138" s="1"/>
      <c r="NIK138" s="1"/>
      <c r="NIL138" s="1"/>
      <c r="NIM138" s="1"/>
      <c r="NIN138" s="1"/>
      <c r="NIO138" s="1"/>
      <c r="NIP138" s="1"/>
      <c r="NIQ138" s="1"/>
      <c r="NIR138" s="1"/>
      <c r="NIS138" s="1"/>
      <c r="NIT138" s="1"/>
      <c r="NIU138" s="1"/>
      <c r="NIV138" s="1"/>
      <c r="NIW138" s="1"/>
      <c r="NIX138" s="1"/>
      <c r="NIY138" s="1"/>
      <c r="NIZ138" s="1"/>
      <c r="NJA138" s="1"/>
      <c r="NJB138" s="1"/>
      <c r="NJC138" s="1"/>
      <c r="NJD138" s="1"/>
      <c r="NJE138" s="1"/>
      <c r="NJF138" s="1"/>
      <c r="NJG138" s="1"/>
      <c r="NJH138" s="1"/>
      <c r="NJI138" s="1"/>
      <c r="NJJ138" s="1"/>
      <c r="NJK138" s="1"/>
      <c r="NJL138" s="1"/>
      <c r="NJM138" s="1"/>
      <c r="NJN138" s="1"/>
      <c r="NJO138" s="1"/>
      <c r="NJP138" s="1"/>
      <c r="NJQ138" s="1"/>
      <c r="NJR138" s="1"/>
      <c r="NJS138" s="1"/>
      <c r="NJT138" s="1"/>
      <c r="NJU138" s="1"/>
      <c r="NJV138" s="1"/>
      <c r="NJW138" s="1"/>
      <c r="NJX138" s="1"/>
      <c r="NJY138" s="1"/>
      <c r="NJZ138" s="1"/>
      <c r="NKA138" s="1"/>
      <c r="NKB138" s="1"/>
      <c r="NKC138" s="1"/>
      <c r="NKD138" s="1"/>
      <c r="NKE138" s="1"/>
      <c r="NKF138" s="1"/>
      <c r="NKG138" s="1"/>
      <c r="NKH138" s="1"/>
      <c r="NKI138" s="1"/>
      <c r="NKJ138" s="1"/>
      <c r="NKK138" s="1"/>
      <c r="NKL138" s="1"/>
      <c r="NKM138" s="1"/>
      <c r="NKN138" s="1"/>
      <c r="NKO138" s="1"/>
      <c r="NKP138" s="1"/>
      <c r="NKQ138" s="1"/>
      <c r="NKR138" s="1"/>
      <c r="NKS138" s="1"/>
      <c r="NKT138" s="1"/>
      <c r="NKU138" s="1"/>
      <c r="NKV138" s="1"/>
      <c r="NKW138" s="1"/>
      <c r="NKX138" s="1"/>
      <c r="NKY138" s="1"/>
      <c r="NKZ138" s="1"/>
      <c r="NLA138" s="1"/>
      <c r="NLB138" s="1"/>
      <c r="NLC138" s="1"/>
      <c r="NLD138" s="1"/>
      <c r="NLE138" s="1"/>
      <c r="NLF138" s="1"/>
      <c r="NLG138" s="1"/>
      <c r="NLH138" s="1"/>
      <c r="NLI138" s="1"/>
      <c r="NLJ138" s="1"/>
      <c r="NLK138" s="1"/>
      <c r="NLL138" s="1"/>
      <c r="NLM138" s="1"/>
      <c r="NLN138" s="1"/>
      <c r="NLO138" s="1"/>
      <c r="NLP138" s="1"/>
      <c r="NLQ138" s="1"/>
      <c r="NLR138" s="1"/>
      <c r="NLS138" s="1"/>
      <c r="NLT138" s="1"/>
      <c r="NLU138" s="1"/>
      <c r="NLV138" s="1"/>
      <c r="NLW138" s="1"/>
      <c r="NLX138" s="1"/>
      <c r="NLY138" s="1"/>
      <c r="NLZ138" s="1"/>
      <c r="NMA138" s="1"/>
      <c r="NMB138" s="1"/>
      <c r="NMC138" s="1"/>
      <c r="NMD138" s="1"/>
      <c r="NME138" s="1"/>
      <c r="NMF138" s="1"/>
      <c r="NMG138" s="1"/>
      <c r="NMH138" s="1"/>
      <c r="NMI138" s="1"/>
      <c r="NMJ138" s="1"/>
      <c r="NMK138" s="1"/>
      <c r="NML138" s="1"/>
      <c r="NMM138" s="1"/>
      <c r="NMN138" s="1"/>
      <c r="NMO138" s="1"/>
      <c r="NMP138" s="1"/>
      <c r="NMQ138" s="1"/>
      <c r="NMR138" s="1"/>
      <c r="NMS138" s="1"/>
      <c r="NMT138" s="1"/>
      <c r="NMU138" s="1"/>
      <c r="NMV138" s="1"/>
      <c r="NMW138" s="1"/>
      <c r="NMX138" s="1"/>
      <c r="NMY138" s="1"/>
      <c r="NMZ138" s="1"/>
      <c r="NNA138" s="1"/>
      <c r="NNB138" s="1"/>
      <c r="NNC138" s="1"/>
      <c r="NND138" s="1"/>
      <c r="NNE138" s="1"/>
      <c r="NNF138" s="1"/>
      <c r="NNG138" s="1"/>
      <c r="NNH138" s="1"/>
      <c r="NNI138" s="1"/>
      <c r="NNJ138" s="1"/>
      <c r="NNK138" s="1"/>
      <c r="NNL138" s="1"/>
      <c r="NNM138" s="1"/>
      <c r="NNN138" s="1"/>
      <c r="NNO138" s="1"/>
      <c r="NNP138" s="1"/>
      <c r="NNQ138" s="1"/>
      <c r="NNR138" s="1"/>
      <c r="NNS138" s="1"/>
      <c r="NNT138" s="1"/>
      <c r="NNU138" s="1"/>
      <c r="NNV138" s="1"/>
      <c r="NNW138" s="1"/>
      <c r="NNX138" s="1"/>
      <c r="NNY138" s="1"/>
      <c r="NNZ138" s="1"/>
      <c r="NOA138" s="1"/>
      <c r="NOB138" s="1"/>
      <c r="NOC138" s="1"/>
      <c r="NOD138" s="1"/>
      <c r="NOE138" s="1"/>
      <c r="NOF138" s="1"/>
      <c r="NOG138" s="1"/>
      <c r="NOH138" s="1"/>
      <c r="NOI138" s="1"/>
      <c r="NOJ138" s="1"/>
      <c r="NOK138" s="1"/>
      <c r="NOL138" s="1"/>
      <c r="NOM138" s="1"/>
      <c r="NON138" s="1"/>
      <c r="NOO138" s="1"/>
      <c r="NOP138" s="1"/>
      <c r="NOQ138" s="1"/>
      <c r="NOR138" s="1"/>
      <c r="NOS138" s="1"/>
      <c r="NOT138" s="1"/>
      <c r="NOU138" s="1"/>
      <c r="NOV138" s="1"/>
      <c r="NOW138" s="1"/>
      <c r="NOX138" s="1"/>
      <c r="NOY138" s="1"/>
      <c r="NOZ138" s="1"/>
      <c r="NPA138" s="1"/>
      <c r="NPB138" s="1"/>
      <c r="NPC138" s="1"/>
      <c r="NPD138" s="1"/>
      <c r="NPE138" s="1"/>
      <c r="NPF138" s="1"/>
      <c r="NPG138" s="1"/>
      <c r="NPH138" s="1"/>
      <c r="NPI138" s="1"/>
      <c r="NPJ138" s="1"/>
      <c r="NPK138" s="1"/>
      <c r="NPL138" s="1"/>
      <c r="NPM138" s="1"/>
      <c r="NPN138" s="1"/>
      <c r="NPO138" s="1"/>
      <c r="NPP138" s="1"/>
      <c r="NPQ138" s="1"/>
      <c r="NPR138" s="1"/>
      <c r="NPS138" s="1"/>
      <c r="NPT138" s="1"/>
      <c r="NPU138" s="1"/>
      <c r="NPV138" s="1"/>
      <c r="NPW138" s="1"/>
      <c r="NPX138" s="1"/>
      <c r="NPY138" s="1"/>
      <c r="NPZ138" s="1"/>
      <c r="NQA138" s="1"/>
      <c r="NQB138" s="1"/>
      <c r="NQC138" s="1"/>
      <c r="NQD138" s="1"/>
      <c r="NQE138" s="1"/>
      <c r="NQF138" s="1"/>
      <c r="NQG138" s="1"/>
      <c r="NQH138" s="1"/>
      <c r="NQI138" s="1"/>
      <c r="NQJ138" s="1"/>
      <c r="NQK138" s="1"/>
      <c r="NQL138" s="1"/>
      <c r="NQM138" s="1"/>
      <c r="NQN138" s="1"/>
      <c r="NQO138" s="1"/>
      <c r="NQP138" s="1"/>
      <c r="NQQ138" s="1"/>
      <c r="NQR138" s="1"/>
      <c r="NQS138" s="1"/>
      <c r="NQT138" s="1"/>
      <c r="NQU138" s="1"/>
      <c r="NQV138" s="1"/>
      <c r="NQW138" s="1"/>
      <c r="NQX138" s="1"/>
      <c r="NQY138" s="1"/>
      <c r="NQZ138" s="1"/>
      <c r="NRA138" s="1"/>
      <c r="NRB138" s="1"/>
      <c r="NRC138" s="1"/>
      <c r="NRD138" s="1"/>
      <c r="NRE138" s="1"/>
      <c r="NRF138" s="1"/>
      <c r="NRG138" s="1"/>
      <c r="NRH138" s="1"/>
      <c r="NRI138" s="1"/>
      <c r="NRJ138" s="1"/>
      <c r="NRK138" s="1"/>
      <c r="NRL138" s="1"/>
      <c r="NRM138" s="1"/>
      <c r="NRN138" s="1"/>
      <c r="NRO138" s="1"/>
      <c r="NRP138" s="1"/>
      <c r="NRQ138" s="1"/>
      <c r="NRR138" s="1"/>
      <c r="NRS138" s="1"/>
      <c r="NRT138" s="1"/>
      <c r="NRU138" s="1"/>
      <c r="NRV138" s="1"/>
      <c r="NRW138" s="1"/>
      <c r="NRX138" s="1"/>
      <c r="NRY138" s="1"/>
      <c r="NRZ138" s="1"/>
      <c r="NSA138" s="1"/>
      <c r="NSB138" s="1"/>
      <c r="NSC138" s="1"/>
      <c r="NSD138" s="1"/>
      <c r="NSE138" s="1"/>
      <c r="NSF138" s="1"/>
      <c r="NSG138" s="1"/>
      <c r="NSH138" s="1"/>
      <c r="NSI138" s="1"/>
      <c r="NSJ138" s="1"/>
      <c r="NSK138" s="1"/>
      <c r="NSL138" s="1"/>
      <c r="NSM138" s="1"/>
      <c r="NSN138" s="1"/>
      <c r="NSO138" s="1"/>
      <c r="NSP138" s="1"/>
      <c r="NSQ138" s="1"/>
      <c r="NSR138" s="1"/>
      <c r="NSS138" s="1"/>
      <c r="NST138" s="1"/>
      <c r="NSU138" s="1"/>
      <c r="NSV138" s="1"/>
      <c r="NSW138" s="1"/>
      <c r="NSX138" s="1"/>
      <c r="NSY138" s="1"/>
      <c r="NSZ138" s="1"/>
      <c r="NTA138" s="1"/>
      <c r="NTB138" s="1"/>
      <c r="NTC138" s="1"/>
      <c r="NTD138" s="1"/>
      <c r="NTE138" s="1"/>
      <c r="NTF138" s="1"/>
      <c r="NTG138" s="1"/>
      <c r="NTH138" s="1"/>
      <c r="NTI138" s="1"/>
      <c r="NTJ138" s="1"/>
      <c r="NTK138" s="1"/>
      <c r="NTL138" s="1"/>
      <c r="NTM138" s="1"/>
      <c r="NTN138" s="1"/>
      <c r="NTO138" s="1"/>
      <c r="NTP138" s="1"/>
      <c r="NTQ138" s="1"/>
      <c r="NTR138" s="1"/>
      <c r="NTS138" s="1"/>
      <c r="NTT138" s="1"/>
      <c r="NTU138" s="1"/>
      <c r="NTV138" s="1"/>
      <c r="NTW138" s="1"/>
      <c r="NTX138" s="1"/>
      <c r="NTY138" s="1"/>
      <c r="NTZ138" s="1"/>
      <c r="NUA138" s="1"/>
      <c r="NUB138" s="1"/>
      <c r="NUC138" s="1"/>
      <c r="NUD138" s="1"/>
      <c r="NUE138" s="1"/>
      <c r="NUF138" s="1"/>
      <c r="NUG138" s="1"/>
      <c r="NUH138" s="1"/>
      <c r="NUI138" s="1"/>
      <c r="NUJ138" s="1"/>
      <c r="NUK138" s="1"/>
      <c r="NUL138" s="1"/>
      <c r="NUM138" s="1"/>
      <c r="NUN138" s="1"/>
      <c r="NUO138" s="1"/>
      <c r="NUP138" s="1"/>
      <c r="NUQ138" s="1"/>
      <c r="NUR138" s="1"/>
      <c r="NUS138" s="1"/>
      <c r="NUT138" s="1"/>
      <c r="NUU138" s="1"/>
      <c r="NUV138" s="1"/>
      <c r="NUW138" s="1"/>
      <c r="NUX138" s="1"/>
      <c r="NUY138" s="1"/>
      <c r="NUZ138" s="1"/>
      <c r="NVA138" s="1"/>
      <c r="NVB138" s="1"/>
      <c r="NVC138" s="1"/>
      <c r="NVD138" s="1"/>
      <c r="NVE138" s="1"/>
      <c r="NVF138" s="1"/>
      <c r="NVG138" s="1"/>
      <c r="NVH138" s="1"/>
      <c r="NVI138" s="1"/>
      <c r="NVJ138" s="1"/>
      <c r="NVK138" s="1"/>
      <c r="NVL138" s="1"/>
      <c r="NVM138" s="1"/>
      <c r="NVN138" s="1"/>
      <c r="NVO138" s="1"/>
      <c r="NVP138" s="1"/>
      <c r="NVQ138" s="1"/>
      <c r="NVR138" s="1"/>
      <c r="NVS138" s="1"/>
      <c r="NVT138" s="1"/>
      <c r="NVU138" s="1"/>
      <c r="NVV138" s="1"/>
      <c r="NVW138" s="1"/>
      <c r="NVX138" s="1"/>
      <c r="NVY138" s="1"/>
      <c r="NVZ138" s="1"/>
      <c r="NWA138" s="1"/>
      <c r="NWB138" s="1"/>
      <c r="NWC138" s="1"/>
      <c r="NWD138" s="1"/>
      <c r="NWE138" s="1"/>
      <c r="NWF138" s="1"/>
      <c r="NWG138" s="1"/>
      <c r="NWH138" s="1"/>
      <c r="NWI138" s="1"/>
      <c r="NWJ138" s="1"/>
      <c r="NWK138" s="1"/>
      <c r="NWL138" s="1"/>
      <c r="NWM138" s="1"/>
      <c r="NWN138" s="1"/>
      <c r="NWO138" s="1"/>
      <c r="NWP138" s="1"/>
      <c r="NWQ138" s="1"/>
      <c r="NWR138" s="1"/>
      <c r="NWS138" s="1"/>
      <c r="NWT138" s="1"/>
      <c r="NWU138" s="1"/>
      <c r="NWV138" s="1"/>
      <c r="NWW138" s="1"/>
      <c r="NWX138" s="1"/>
      <c r="NWY138" s="1"/>
      <c r="NWZ138" s="1"/>
      <c r="NXA138" s="1"/>
      <c r="NXB138" s="1"/>
      <c r="NXC138" s="1"/>
      <c r="NXD138" s="1"/>
      <c r="NXE138" s="1"/>
      <c r="NXF138" s="1"/>
      <c r="NXG138" s="1"/>
      <c r="NXH138" s="1"/>
      <c r="NXI138" s="1"/>
      <c r="NXJ138" s="1"/>
      <c r="NXK138" s="1"/>
      <c r="NXL138" s="1"/>
      <c r="NXM138" s="1"/>
      <c r="NXN138" s="1"/>
      <c r="NXO138" s="1"/>
      <c r="NXP138" s="1"/>
      <c r="NXQ138" s="1"/>
      <c r="NXR138" s="1"/>
      <c r="NXS138" s="1"/>
      <c r="NXT138" s="1"/>
      <c r="NXU138" s="1"/>
      <c r="NXV138" s="1"/>
      <c r="NXW138" s="1"/>
      <c r="NXX138" s="1"/>
      <c r="NXY138" s="1"/>
      <c r="NXZ138" s="1"/>
      <c r="NYA138" s="1"/>
      <c r="NYB138" s="1"/>
      <c r="NYC138" s="1"/>
      <c r="NYD138" s="1"/>
      <c r="NYE138" s="1"/>
      <c r="NYF138" s="1"/>
      <c r="NYG138" s="1"/>
      <c r="NYH138" s="1"/>
      <c r="NYI138" s="1"/>
      <c r="NYJ138" s="1"/>
      <c r="NYK138" s="1"/>
      <c r="NYL138" s="1"/>
      <c r="NYM138" s="1"/>
      <c r="NYN138" s="1"/>
      <c r="NYO138" s="1"/>
      <c r="NYP138" s="1"/>
      <c r="NYQ138" s="1"/>
      <c r="NYR138" s="1"/>
      <c r="NYS138" s="1"/>
      <c r="NYT138" s="1"/>
      <c r="NYU138" s="1"/>
      <c r="NYV138" s="1"/>
      <c r="NYW138" s="1"/>
      <c r="NYX138" s="1"/>
      <c r="NYY138" s="1"/>
      <c r="NYZ138" s="1"/>
      <c r="NZA138" s="1"/>
      <c r="NZB138" s="1"/>
      <c r="NZC138" s="1"/>
      <c r="NZD138" s="1"/>
      <c r="NZE138" s="1"/>
      <c r="NZF138" s="1"/>
      <c r="NZG138" s="1"/>
      <c r="NZH138" s="1"/>
      <c r="NZI138" s="1"/>
      <c r="NZJ138" s="1"/>
      <c r="NZK138" s="1"/>
      <c r="NZL138" s="1"/>
      <c r="NZM138" s="1"/>
      <c r="NZN138" s="1"/>
      <c r="NZO138" s="1"/>
      <c r="NZP138" s="1"/>
      <c r="NZQ138" s="1"/>
      <c r="NZR138" s="1"/>
      <c r="NZS138" s="1"/>
      <c r="NZT138" s="1"/>
      <c r="NZU138" s="1"/>
      <c r="NZV138" s="1"/>
      <c r="NZW138" s="1"/>
      <c r="NZX138" s="1"/>
      <c r="NZY138" s="1"/>
      <c r="NZZ138" s="1"/>
      <c r="OAA138" s="1"/>
      <c r="OAB138" s="1"/>
      <c r="OAC138" s="1"/>
      <c r="OAD138" s="1"/>
      <c r="OAE138" s="1"/>
      <c r="OAF138" s="1"/>
      <c r="OAG138" s="1"/>
      <c r="OAH138" s="1"/>
      <c r="OAI138" s="1"/>
      <c r="OAJ138" s="1"/>
      <c r="OAK138" s="1"/>
      <c r="OAL138" s="1"/>
      <c r="OAM138" s="1"/>
      <c r="OAN138" s="1"/>
      <c r="OAO138" s="1"/>
      <c r="OAP138" s="1"/>
      <c r="OAQ138" s="1"/>
      <c r="OAR138" s="1"/>
      <c r="OAS138" s="1"/>
      <c r="OAT138" s="1"/>
      <c r="OAU138" s="1"/>
      <c r="OAV138" s="1"/>
      <c r="OAW138" s="1"/>
      <c r="OAX138" s="1"/>
      <c r="OAY138" s="1"/>
      <c r="OAZ138" s="1"/>
      <c r="OBA138" s="1"/>
      <c r="OBB138" s="1"/>
      <c r="OBC138" s="1"/>
      <c r="OBD138" s="1"/>
      <c r="OBE138" s="1"/>
      <c r="OBF138" s="1"/>
      <c r="OBG138" s="1"/>
      <c r="OBH138" s="1"/>
      <c r="OBI138" s="1"/>
      <c r="OBJ138" s="1"/>
      <c r="OBK138" s="1"/>
      <c r="OBL138" s="1"/>
      <c r="OBM138" s="1"/>
      <c r="OBN138" s="1"/>
      <c r="OBO138" s="1"/>
      <c r="OBP138" s="1"/>
      <c r="OBQ138" s="1"/>
      <c r="OBR138" s="1"/>
      <c r="OBS138" s="1"/>
      <c r="OBT138" s="1"/>
      <c r="OBU138" s="1"/>
      <c r="OBV138" s="1"/>
      <c r="OBW138" s="1"/>
      <c r="OBX138" s="1"/>
      <c r="OBY138" s="1"/>
      <c r="OBZ138" s="1"/>
      <c r="OCA138" s="1"/>
      <c r="OCB138" s="1"/>
      <c r="OCC138" s="1"/>
      <c r="OCD138" s="1"/>
      <c r="OCE138" s="1"/>
      <c r="OCF138" s="1"/>
      <c r="OCG138" s="1"/>
      <c r="OCH138" s="1"/>
      <c r="OCI138" s="1"/>
      <c r="OCJ138" s="1"/>
      <c r="OCK138" s="1"/>
      <c r="OCL138" s="1"/>
      <c r="OCM138" s="1"/>
      <c r="OCN138" s="1"/>
      <c r="OCO138" s="1"/>
      <c r="OCP138" s="1"/>
      <c r="OCQ138" s="1"/>
      <c r="OCR138" s="1"/>
      <c r="OCS138" s="1"/>
      <c r="OCT138" s="1"/>
      <c r="OCU138" s="1"/>
      <c r="OCV138" s="1"/>
      <c r="OCW138" s="1"/>
      <c r="OCX138" s="1"/>
      <c r="OCY138" s="1"/>
      <c r="OCZ138" s="1"/>
      <c r="ODA138" s="1"/>
      <c r="ODB138" s="1"/>
      <c r="ODC138" s="1"/>
      <c r="ODD138" s="1"/>
      <c r="ODE138" s="1"/>
      <c r="ODF138" s="1"/>
      <c r="ODG138" s="1"/>
      <c r="ODH138" s="1"/>
      <c r="ODI138" s="1"/>
      <c r="ODJ138" s="1"/>
      <c r="ODK138" s="1"/>
      <c r="ODL138" s="1"/>
      <c r="ODM138" s="1"/>
      <c r="ODN138" s="1"/>
      <c r="ODO138" s="1"/>
      <c r="ODP138" s="1"/>
      <c r="ODQ138" s="1"/>
      <c r="ODR138" s="1"/>
      <c r="ODS138" s="1"/>
      <c r="ODT138" s="1"/>
      <c r="ODU138" s="1"/>
      <c r="ODV138" s="1"/>
      <c r="ODW138" s="1"/>
      <c r="ODX138" s="1"/>
      <c r="ODY138" s="1"/>
      <c r="ODZ138" s="1"/>
      <c r="OEA138" s="1"/>
      <c r="OEB138" s="1"/>
      <c r="OEC138" s="1"/>
      <c r="OED138" s="1"/>
      <c r="OEE138" s="1"/>
      <c r="OEF138" s="1"/>
      <c r="OEG138" s="1"/>
      <c r="OEH138" s="1"/>
      <c r="OEI138" s="1"/>
      <c r="OEJ138" s="1"/>
      <c r="OEK138" s="1"/>
      <c r="OEL138" s="1"/>
      <c r="OEM138" s="1"/>
      <c r="OEN138" s="1"/>
      <c r="OEO138" s="1"/>
      <c r="OEP138" s="1"/>
      <c r="OEQ138" s="1"/>
      <c r="OER138" s="1"/>
      <c r="OES138" s="1"/>
      <c r="OET138" s="1"/>
      <c r="OEU138" s="1"/>
      <c r="OEV138" s="1"/>
      <c r="OEW138" s="1"/>
      <c r="OEX138" s="1"/>
      <c r="OEY138" s="1"/>
      <c r="OEZ138" s="1"/>
      <c r="OFA138" s="1"/>
      <c r="OFB138" s="1"/>
      <c r="OFC138" s="1"/>
      <c r="OFD138" s="1"/>
      <c r="OFE138" s="1"/>
      <c r="OFF138" s="1"/>
      <c r="OFG138" s="1"/>
      <c r="OFH138" s="1"/>
      <c r="OFI138" s="1"/>
      <c r="OFJ138" s="1"/>
      <c r="OFK138" s="1"/>
      <c r="OFL138" s="1"/>
      <c r="OFM138" s="1"/>
      <c r="OFN138" s="1"/>
      <c r="OFO138" s="1"/>
      <c r="OFP138" s="1"/>
      <c r="OFQ138" s="1"/>
      <c r="OFR138" s="1"/>
      <c r="OFS138" s="1"/>
      <c r="OFT138" s="1"/>
      <c r="OFU138" s="1"/>
      <c r="OFV138" s="1"/>
      <c r="OFW138" s="1"/>
      <c r="OFX138" s="1"/>
      <c r="OFY138" s="1"/>
      <c r="OFZ138" s="1"/>
      <c r="OGA138" s="1"/>
      <c r="OGB138" s="1"/>
      <c r="OGC138" s="1"/>
      <c r="OGD138" s="1"/>
      <c r="OGE138" s="1"/>
      <c r="OGF138" s="1"/>
      <c r="OGG138" s="1"/>
      <c r="OGH138" s="1"/>
      <c r="OGI138" s="1"/>
      <c r="OGJ138" s="1"/>
      <c r="OGK138" s="1"/>
      <c r="OGL138" s="1"/>
      <c r="OGM138" s="1"/>
      <c r="OGN138" s="1"/>
      <c r="OGO138" s="1"/>
      <c r="OGP138" s="1"/>
      <c r="OGQ138" s="1"/>
      <c r="OGR138" s="1"/>
      <c r="OGS138" s="1"/>
      <c r="OGT138" s="1"/>
      <c r="OGU138" s="1"/>
      <c r="OGV138" s="1"/>
      <c r="OGW138" s="1"/>
      <c r="OGX138" s="1"/>
      <c r="OGY138" s="1"/>
      <c r="OGZ138" s="1"/>
      <c r="OHA138" s="1"/>
      <c r="OHB138" s="1"/>
      <c r="OHC138" s="1"/>
      <c r="OHD138" s="1"/>
      <c r="OHE138" s="1"/>
      <c r="OHF138" s="1"/>
      <c r="OHG138" s="1"/>
      <c r="OHH138" s="1"/>
      <c r="OHI138" s="1"/>
      <c r="OHJ138" s="1"/>
      <c r="OHK138" s="1"/>
      <c r="OHL138" s="1"/>
      <c r="OHM138" s="1"/>
      <c r="OHN138" s="1"/>
      <c r="OHO138" s="1"/>
      <c r="OHP138" s="1"/>
      <c r="OHQ138" s="1"/>
      <c r="OHR138" s="1"/>
      <c r="OHS138" s="1"/>
      <c r="OHT138" s="1"/>
      <c r="OHU138" s="1"/>
      <c r="OHV138" s="1"/>
      <c r="OHW138" s="1"/>
      <c r="OHX138" s="1"/>
      <c r="OHY138" s="1"/>
      <c r="OHZ138" s="1"/>
      <c r="OIA138" s="1"/>
      <c r="OIB138" s="1"/>
      <c r="OIC138" s="1"/>
      <c r="OID138" s="1"/>
      <c r="OIE138" s="1"/>
      <c r="OIF138" s="1"/>
      <c r="OIG138" s="1"/>
      <c r="OIH138" s="1"/>
      <c r="OII138" s="1"/>
      <c r="OIJ138" s="1"/>
      <c r="OIK138" s="1"/>
      <c r="OIL138" s="1"/>
      <c r="OIM138" s="1"/>
      <c r="OIN138" s="1"/>
      <c r="OIO138" s="1"/>
      <c r="OIP138" s="1"/>
      <c r="OIQ138" s="1"/>
      <c r="OIR138" s="1"/>
      <c r="OIS138" s="1"/>
      <c r="OIT138" s="1"/>
      <c r="OIU138" s="1"/>
      <c r="OIV138" s="1"/>
      <c r="OIW138" s="1"/>
      <c r="OIX138" s="1"/>
      <c r="OIY138" s="1"/>
      <c r="OIZ138" s="1"/>
      <c r="OJA138" s="1"/>
      <c r="OJB138" s="1"/>
      <c r="OJC138" s="1"/>
      <c r="OJD138" s="1"/>
      <c r="OJE138" s="1"/>
      <c r="OJF138" s="1"/>
      <c r="OJG138" s="1"/>
      <c r="OJH138" s="1"/>
      <c r="OJI138" s="1"/>
      <c r="OJJ138" s="1"/>
      <c r="OJK138" s="1"/>
      <c r="OJL138" s="1"/>
      <c r="OJM138" s="1"/>
      <c r="OJN138" s="1"/>
      <c r="OJO138" s="1"/>
      <c r="OJP138" s="1"/>
      <c r="OJQ138" s="1"/>
      <c r="OJR138" s="1"/>
      <c r="OJS138" s="1"/>
      <c r="OJT138" s="1"/>
      <c r="OJU138" s="1"/>
      <c r="OJV138" s="1"/>
      <c r="OJW138" s="1"/>
      <c r="OJX138" s="1"/>
      <c r="OJY138" s="1"/>
      <c r="OJZ138" s="1"/>
      <c r="OKA138" s="1"/>
      <c r="OKB138" s="1"/>
      <c r="OKC138" s="1"/>
      <c r="OKD138" s="1"/>
      <c r="OKE138" s="1"/>
      <c r="OKF138" s="1"/>
      <c r="OKG138" s="1"/>
      <c r="OKH138" s="1"/>
      <c r="OKI138" s="1"/>
      <c r="OKJ138" s="1"/>
      <c r="OKK138" s="1"/>
      <c r="OKL138" s="1"/>
      <c r="OKM138" s="1"/>
      <c r="OKN138" s="1"/>
      <c r="OKO138" s="1"/>
      <c r="OKP138" s="1"/>
      <c r="OKQ138" s="1"/>
      <c r="OKR138" s="1"/>
      <c r="OKS138" s="1"/>
      <c r="OKT138" s="1"/>
      <c r="OKU138" s="1"/>
      <c r="OKV138" s="1"/>
      <c r="OKW138" s="1"/>
      <c r="OKX138" s="1"/>
      <c r="OKY138" s="1"/>
      <c r="OKZ138" s="1"/>
      <c r="OLA138" s="1"/>
      <c r="OLB138" s="1"/>
      <c r="OLC138" s="1"/>
      <c r="OLD138" s="1"/>
      <c r="OLE138" s="1"/>
      <c r="OLF138" s="1"/>
      <c r="OLG138" s="1"/>
      <c r="OLH138" s="1"/>
      <c r="OLI138" s="1"/>
      <c r="OLJ138" s="1"/>
      <c r="OLK138" s="1"/>
      <c r="OLL138" s="1"/>
      <c r="OLM138" s="1"/>
      <c r="OLN138" s="1"/>
      <c r="OLO138" s="1"/>
      <c r="OLP138" s="1"/>
      <c r="OLQ138" s="1"/>
      <c r="OLR138" s="1"/>
      <c r="OLS138" s="1"/>
      <c r="OLT138" s="1"/>
      <c r="OLU138" s="1"/>
      <c r="OLV138" s="1"/>
      <c r="OLW138" s="1"/>
      <c r="OLX138" s="1"/>
      <c r="OLY138" s="1"/>
      <c r="OLZ138" s="1"/>
      <c r="OMA138" s="1"/>
      <c r="OMB138" s="1"/>
      <c r="OMC138" s="1"/>
      <c r="OMD138" s="1"/>
      <c r="OME138" s="1"/>
      <c r="OMF138" s="1"/>
      <c r="OMG138" s="1"/>
      <c r="OMH138" s="1"/>
      <c r="OMI138" s="1"/>
      <c r="OMJ138" s="1"/>
      <c r="OMK138" s="1"/>
      <c r="OML138" s="1"/>
      <c r="OMM138" s="1"/>
      <c r="OMN138" s="1"/>
      <c r="OMO138" s="1"/>
      <c r="OMP138" s="1"/>
      <c r="OMQ138" s="1"/>
      <c r="OMR138" s="1"/>
      <c r="OMS138" s="1"/>
      <c r="OMT138" s="1"/>
      <c r="OMU138" s="1"/>
      <c r="OMV138" s="1"/>
      <c r="OMW138" s="1"/>
      <c r="OMX138" s="1"/>
      <c r="OMY138" s="1"/>
      <c r="OMZ138" s="1"/>
      <c r="ONA138" s="1"/>
      <c r="ONB138" s="1"/>
      <c r="ONC138" s="1"/>
      <c r="OND138" s="1"/>
      <c r="ONE138" s="1"/>
      <c r="ONF138" s="1"/>
      <c r="ONG138" s="1"/>
      <c r="ONH138" s="1"/>
      <c r="ONI138" s="1"/>
      <c r="ONJ138" s="1"/>
      <c r="ONK138" s="1"/>
      <c r="ONL138" s="1"/>
      <c r="ONM138" s="1"/>
      <c r="ONN138" s="1"/>
      <c r="ONO138" s="1"/>
      <c r="ONP138" s="1"/>
      <c r="ONQ138" s="1"/>
      <c r="ONR138" s="1"/>
      <c r="ONS138" s="1"/>
      <c r="ONT138" s="1"/>
      <c r="ONU138" s="1"/>
      <c r="ONV138" s="1"/>
      <c r="ONW138" s="1"/>
      <c r="ONX138" s="1"/>
      <c r="ONY138" s="1"/>
      <c r="ONZ138" s="1"/>
      <c r="OOA138" s="1"/>
      <c r="OOB138" s="1"/>
      <c r="OOC138" s="1"/>
      <c r="OOD138" s="1"/>
      <c r="OOE138" s="1"/>
      <c r="OOF138" s="1"/>
      <c r="OOG138" s="1"/>
      <c r="OOH138" s="1"/>
      <c r="OOI138" s="1"/>
      <c r="OOJ138" s="1"/>
      <c r="OOK138" s="1"/>
      <c r="OOL138" s="1"/>
      <c r="OOM138" s="1"/>
      <c r="OON138" s="1"/>
      <c r="OOO138" s="1"/>
      <c r="OOP138" s="1"/>
      <c r="OOQ138" s="1"/>
      <c r="OOR138" s="1"/>
      <c r="OOS138" s="1"/>
      <c r="OOT138" s="1"/>
      <c r="OOU138" s="1"/>
      <c r="OOV138" s="1"/>
      <c r="OOW138" s="1"/>
      <c r="OOX138" s="1"/>
      <c r="OOY138" s="1"/>
      <c r="OOZ138" s="1"/>
      <c r="OPA138" s="1"/>
      <c r="OPB138" s="1"/>
      <c r="OPC138" s="1"/>
      <c r="OPD138" s="1"/>
      <c r="OPE138" s="1"/>
      <c r="OPF138" s="1"/>
      <c r="OPG138" s="1"/>
      <c r="OPH138" s="1"/>
      <c r="OPI138" s="1"/>
      <c r="OPJ138" s="1"/>
      <c r="OPK138" s="1"/>
      <c r="OPL138" s="1"/>
      <c r="OPM138" s="1"/>
      <c r="OPN138" s="1"/>
      <c r="OPO138" s="1"/>
      <c r="OPP138" s="1"/>
      <c r="OPQ138" s="1"/>
      <c r="OPR138" s="1"/>
      <c r="OPS138" s="1"/>
      <c r="OPT138" s="1"/>
      <c r="OPU138" s="1"/>
      <c r="OPV138" s="1"/>
      <c r="OPW138" s="1"/>
      <c r="OPX138" s="1"/>
      <c r="OPY138" s="1"/>
      <c r="OPZ138" s="1"/>
      <c r="OQA138" s="1"/>
      <c r="OQB138" s="1"/>
      <c r="OQC138" s="1"/>
      <c r="OQD138" s="1"/>
      <c r="OQE138" s="1"/>
      <c r="OQF138" s="1"/>
      <c r="OQG138" s="1"/>
      <c r="OQH138" s="1"/>
      <c r="OQI138" s="1"/>
      <c r="OQJ138" s="1"/>
      <c r="OQK138" s="1"/>
      <c r="OQL138" s="1"/>
      <c r="OQM138" s="1"/>
      <c r="OQN138" s="1"/>
      <c r="OQO138" s="1"/>
      <c r="OQP138" s="1"/>
      <c r="OQQ138" s="1"/>
      <c r="OQR138" s="1"/>
      <c r="OQS138" s="1"/>
      <c r="OQT138" s="1"/>
      <c r="OQU138" s="1"/>
      <c r="OQV138" s="1"/>
      <c r="OQW138" s="1"/>
      <c r="OQX138" s="1"/>
      <c r="OQY138" s="1"/>
      <c r="OQZ138" s="1"/>
      <c r="ORA138" s="1"/>
      <c r="ORB138" s="1"/>
      <c r="ORC138" s="1"/>
      <c r="ORD138" s="1"/>
      <c r="ORE138" s="1"/>
      <c r="ORF138" s="1"/>
      <c r="ORG138" s="1"/>
      <c r="ORH138" s="1"/>
      <c r="ORI138" s="1"/>
      <c r="ORJ138" s="1"/>
      <c r="ORK138" s="1"/>
      <c r="ORL138" s="1"/>
      <c r="ORM138" s="1"/>
      <c r="ORN138" s="1"/>
      <c r="ORO138" s="1"/>
      <c r="ORP138" s="1"/>
      <c r="ORQ138" s="1"/>
      <c r="ORR138" s="1"/>
      <c r="ORS138" s="1"/>
      <c r="ORT138" s="1"/>
      <c r="ORU138" s="1"/>
      <c r="ORV138" s="1"/>
      <c r="ORW138" s="1"/>
      <c r="ORX138" s="1"/>
      <c r="ORY138" s="1"/>
      <c r="ORZ138" s="1"/>
      <c r="OSA138" s="1"/>
      <c r="OSB138" s="1"/>
      <c r="OSC138" s="1"/>
      <c r="OSD138" s="1"/>
      <c r="OSE138" s="1"/>
      <c r="OSF138" s="1"/>
      <c r="OSG138" s="1"/>
      <c r="OSH138" s="1"/>
      <c r="OSI138" s="1"/>
      <c r="OSJ138" s="1"/>
      <c r="OSK138" s="1"/>
      <c r="OSL138" s="1"/>
      <c r="OSM138" s="1"/>
      <c r="OSN138" s="1"/>
      <c r="OSO138" s="1"/>
      <c r="OSP138" s="1"/>
      <c r="OSQ138" s="1"/>
      <c r="OSR138" s="1"/>
      <c r="OSS138" s="1"/>
      <c r="OST138" s="1"/>
      <c r="OSU138" s="1"/>
      <c r="OSV138" s="1"/>
      <c r="OSW138" s="1"/>
      <c r="OSX138" s="1"/>
      <c r="OSY138" s="1"/>
      <c r="OSZ138" s="1"/>
      <c r="OTA138" s="1"/>
      <c r="OTB138" s="1"/>
      <c r="OTC138" s="1"/>
      <c r="OTD138" s="1"/>
      <c r="OTE138" s="1"/>
      <c r="OTF138" s="1"/>
      <c r="OTG138" s="1"/>
      <c r="OTH138" s="1"/>
      <c r="OTI138" s="1"/>
      <c r="OTJ138" s="1"/>
      <c r="OTK138" s="1"/>
      <c r="OTL138" s="1"/>
      <c r="OTM138" s="1"/>
      <c r="OTN138" s="1"/>
      <c r="OTO138" s="1"/>
      <c r="OTP138" s="1"/>
      <c r="OTQ138" s="1"/>
      <c r="OTR138" s="1"/>
      <c r="OTS138" s="1"/>
      <c r="OTT138" s="1"/>
      <c r="OTU138" s="1"/>
      <c r="OTV138" s="1"/>
      <c r="OTW138" s="1"/>
      <c r="OTX138" s="1"/>
      <c r="OTY138" s="1"/>
      <c r="OTZ138" s="1"/>
      <c r="OUA138" s="1"/>
      <c r="OUB138" s="1"/>
      <c r="OUC138" s="1"/>
      <c r="OUD138" s="1"/>
      <c r="OUE138" s="1"/>
      <c r="OUF138" s="1"/>
      <c r="OUG138" s="1"/>
      <c r="OUH138" s="1"/>
      <c r="OUI138" s="1"/>
      <c r="OUJ138" s="1"/>
      <c r="OUK138" s="1"/>
      <c r="OUL138" s="1"/>
      <c r="OUM138" s="1"/>
      <c r="OUN138" s="1"/>
      <c r="OUO138" s="1"/>
      <c r="OUP138" s="1"/>
      <c r="OUQ138" s="1"/>
      <c r="OUR138" s="1"/>
      <c r="OUS138" s="1"/>
      <c r="OUT138" s="1"/>
      <c r="OUU138" s="1"/>
      <c r="OUV138" s="1"/>
      <c r="OUW138" s="1"/>
      <c r="OUX138" s="1"/>
      <c r="OUY138" s="1"/>
      <c r="OUZ138" s="1"/>
      <c r="OVA138" s="1"/>
      <c r="OVB138" s="1"/>
      <c r="OVC138" s="1"/>
      <c r="OVD138" s="1"/>
      <c r="OVE138" s="1"/>
      <c r="OVF138" s="1"/>
      <c r="OVG138" s="1"/>
      <c r="OVH138" s="1"/>
      <c r="OVI138" s="1"/>
      <c r="OVJ138" s="1"/>
      <c r="OVK138" s="1"/>
      <c r="OVL138" s="1"/>
      <c r="OVM138" s="1"/>
      <c r="OVN138" s="1"/>
      <c r="OVO138" s="1"/>
      <c r="OVP138" s="1"/>
      <c r="OVQ138" s="1"/>
      <c r="OVR138" s="1"/>
      <c r="OVS138" s="1"/>
      <c r="OVT138" s="1"/>
      <c r="OVU138" s="1"/>
      <c r="OVV138" s="1"/>
      <c r="OVW138" s="1"/>
      <c r="OVX138" s="1"/>
      <c r="OVY138" s="1"/>
      <c r="OVZ138" s="1"/>
      <c r="OWA138" s="1"/>
      <c r="OWB138" s="1"/>
      <c r="OWC138" s="1"/>
      <c r="OWD138" s="1"/>
      <c r="OWE138" s="1"/>
      <c r="OWF138" s="1"/>
      <c r="OWG138" s="1"/>
      <c r="OWH138" s="1"/>
      <c r="OWI138" s="1"/>
      <c r="OWJ138" s="1"/>
      <c r="OWK138" s="1"/>
      <c r="OWL138" s="1"/>
      <c r="OWM138" s="1"/>
      <c r="OWN138" s="1"/>
      <c r="OWO138" s="1"/>
      <c r="OWP138" s="1"/>
      <c r="OWQ138" s="1"/>
      <c r="OWR138" s="1"/>
      <c r="OWS138" s="1"/>
      <c r="OWT138" s="1"/>
      <c r="OWU138" s="1"/>
      <c r="OWV138" s="1"/>
      <c r="OWW138" s="1"/>
      <c r="OWX138" s="1"/>
      <c r="OWY138" s="1"/>
      <c r="OWZ138" s="1"/>
      <c r="OXA138" s="1"/>
      <c r="OXB138" s="1"/>
      <c r="OXC138" s="1"/>
      <c r="OXD138" s="1"/>
      <c r="OXE138" s="1"/>
      <c r="OXF138" s="1"/>
      <c r="OXG138" s="1"/>
      <c r="OXH138" s="1"/>
      <c r="OXI138" s="1"/>
      <c r="OXJ138" s="1"/>
      <c r="OXK138" s="1"/>
      <c r="OXL138" s="1"/>
      <c r="OXM138" s="1"/>
      <c r="OXN138" s="1"/>
      <c r="OXO138" s="1"/>
      <c r="OXP138" s="1"/>
      <c r="OXQ138" s="1"/>
      <c r="OXR138" s="1"/>
      <c r="OXS138" s="1"/>
      <c r="OXT138" s="1"/>
      <c r="OXU138" s="1"/>
      <c r="OXV138" s="1"/>
      <c r="OXW138" s="1"/>
      <c r="OXX138" s="1"/>
      <c r="OXY138" s="1"/>
      <c r="OXZ138" s="1"/>
      <c r="OYA138" s="1"/>
      <c r="OYB138" s="1"/>
      <c r="OYC138" s="1"/>
      <c r="OYD138" s="1"/>
      <c r="OYE138" s="1"/>
      <c r="OYF138" s="1"/>
      <c r="OYG138" s="1"/>
      <c r="OYH138" s="1"/>
      <c r="OYI138" s="1"/>
      <c r="OYJ138" s="1"/>
      <c r="OYK138" s="1"/>
      <c r="OYL138" s="1"/>
      <c r="OYM138" s="1"/>
      <c r="OYN138" s="1"/>
      <c r="OYO138" s="1"/>
      <c r="OYP138" s="1"/>
      <c r="OYQ138" s="1"/>
      <c r="OYR138" s="1"/>
      <c r="OYS138" s="1"/>
      <c r="OYT138" s="1"/>
      <c r="OYU138" s="1"/>
      <c r="OYV138" s="1"/>
      <c r="OYW138" s="1"/>
      <c r="OYX138" s="1"/>
      <c r="OYY138" s="1"/>
      <c r="OYZ138" s="1"/>
      <c r="OZA138" s="1"/>
      <c r="OZB138" s="1"/>
      <c r="OZC138" s="1"/>
      <c r="OZD138" s="1"/>
      <c r="OZE138" s="1"/>
      <c r="OZF138" s="1"/>
      <c r="OZG138" s="1"/>
      <c r="OZH138" s="1"/>
      <c r="OZI138" s="1"/>
      <c r="OZJ138" s="1"/>
      <c r="OZK138" s="1"/>
      <c r="OZL138" s="1"/>
      <c r="OZM138" s="1"/>
      <c r="OZN138" s="1"/>
      <c r="OZO138" s="1"/>
      <c r="OZP138" s="1"/>
      <c r="OZQ138" s="1"/>
      <c r="OZR138" s="1"/>
      <c r="OZS138" s="1"/>
      <c r="OZT138" s="1"/>
      <c r="OZU138" s="1"/>
      <c r="OZV138" s="1"/>
      <c r="OZW138" s="1"/>
      <c r="OZX138" s="1"/>
      <c r="OZY138" s="1"/>
      <c r="OZZ138" s="1"/>
      <c r="PAA138" s="1"/>
      <c r="PAB138" s="1"/>
      <c r="PAC138" s="1"/>
      <c r="PAD138" s="1"/>
      <c r="PAE138" s="1"/>
      <c r="PAF138" s="1"/>
      <c r="PAG138" s="1"/>
      <c r="PAH138" s="1"/>
      <c r="PAI138" s="1"/>
      <c r="PAJ138" s="1"/>
      <c r="PAK138" s="1"/>
      <c r="PAL138" s="1"/>
      <c r="PAM138" s="1"/>
      <c r="PAN138" s="1"/>
      <c r="PAO138" s="1"/>
      <c r="PAP138" s="1"/>
      <c r="PAQ138" s="1"/>
      <c r="PAR138" s="1"/>
      <c r="PAS138" s="1"/>
      <c r="PAT138" s="1"/>
      <c r="PAU138" s="1"/>
      <c r="PAV138" s="1"/>
      <c r="PAW138" s="1"/>
      <c r="PAX138" s="1"/>
      <c r="PAY138" s="1"/>
      <c r="PAZ138" s="1"/>
      <c r="PBA138" s="1"/>
      <c r="PBB138" s="1"/>
      <c r="PBC138" s="1"/>
      <c r="PBD138" s="1"/>
      <c r="PBE138" s="1"/>
      <c r="PBF138" s="1"/>
      <c r="PBG138" s="1"/>
      <c r="PBH138" s="1"/>
      <c r="PBI138" s="1"/>
      <c r="PBJ138" s="1"/>
      <c r="PBK138" s="1"/>
      <c r="PBL138" s="1"/>
      <c r="PBM138" s="1"/>
      <c r="PBN138" s="1"/>
      <c r="PBO138" s="1"/>
      <c r="PBP138" s="1"/>
      <c r="PBQ138" s="1"/>
      <c r="PBR138" s="1"/>
      <c r="PBS138" s="1"/>
      <c r="PBT138" s="1"/>
      <c r="PBU138" s="1"/>
      <c r="PBV138" s="1"/>
      <c r="PBW138" s="1"/>
      <c r="PBX138" s="1"/>
      <c r="PBY138" s="1"/>
      <c r="PBZ138" s="1"/>
      <c r="PCA138" s="1"/>
      <c r="PCB138" s="1"/>
      <c r="PCC138" s="1"/>
      <c r="PCD138" s="1"/>
      <c r="PCE138" s="1"/>
      <c r="PCF138" s="1"/>
      <c r="PCG138" s="1"/>
      <c r="PCH138" s="1"/>
      <c r="PCI138" s="1"/>
      <c r="PCJ138" s="1"/>
      <c r="PCK138" s="1"/>
      <c r="PCL138" s="1"/>
      <c r="PCM138" s="1"/>
      <c r="PCN138" s="1"/>
      <c r="PCO138" s="1"/>
      <c r="PCP138" s="1"/>
      <c r="PCQ138" s="1"/>
      <c r="PCR138" s="1"/>
      <c r="PCS138" s="1"/>
      <c r="PCT138" s="1"/>
      <c r="PCU138" s="1"/>
      <c r="PCV138" s="1"/>
      <c r="PCW138" s="1"/>
      <c r="PCX138" s="1"/>
      <c r="PCY138" s="1"/>
      <c r="PCZ138" s="1"/>
      <c r="PDA138" s="1"/>
      <c r="PDB138" s="1"/>
      <c r="PDC138" s="1"/>
      <c r="PDD138" s="1"/>
      <c r="PDE138" s="1"/>
      <c r="PDF138" s="1"/>
      <c r="PDG138" s="1"/>
      <c r="PDH138" s="1"/>
      <c r="PDI138" s="1"/>
      <c r="PDJ138" s="1"/>
      <c r="PDK138" s="1"/>
      <c r="PDL138" s="1"/>
      <c r="PDM138" s="1"/>
      <c r="PDN138" s="1"/>
      <c r="PDO138" s="1"/>
      <c r="PDP138" s="1"/>
      <c r="PDQ138" s="1"/>
      <c r="PDR138" s="1"/>
      <c r="PDS138" s="1"/>
      <c r="PDT138" s="1"/>
      <c r="PDU138" s="1"/>
      <c r="PDV138" s="1"/>
      <c r="PDW138" s="1"/>
      <c r="PDX138" s="1"/>
      <c r="PDY138" s="1"/>
      <c r="PDZ138" s="1"/>
      <c r="PEA138" s="1"/>
      <c r="PEB138" s="1"/>
      <c r="PEC138" s="1"/>
      <c r="PED138" s="1"/>
      <c r="PEE138" s="1"/>
      <c r="PEF138" s="1"/>
      <c r="PEG138" s="1"/>
      <c r="PEH138" s="1"/>
      <c r="PEI138" s="1"/>
      <c r="PEJ138" s="1"/>
      <c r="PEK138" s="1"/>
      <c r="PEL138" s="1"/>
      <c r="PEM138" s="1"/>
      <c r="PEN138" s="1"/>
      <c r="PEO138" s="1"/>
      <c r="PEP138" s="1"/>
      <c r="PEQ138" s="1"/>
      <c r="PER138" s="1"/>
      <c r="PES138" s="1"/>
      <c r="PET138" s="1"/>
      <c r="PEU138" s="1"/>
      <c r="PEV138" s="1"/>
      <c r="PEW138" s="1"/>
      <c r="PEX138" s="1"/>
      <c r="PEY138" s="1"/>
      <c r="PEZ138" s="1"/>
      <c r="PFA138" s="1"/>
      <c r="PFB138" s="1"/>
      <c r="PFC138" s="1"/>
      <c r="PFD138" s="1"/>
      <c r="PFE138" s="1"/>
      <c r="PFF138" s="1"/>
      <c r="PFG138" s="1"/>
      <c r="PFH138" s="1"/>
      <c r="PFI138" s="1"/>
      <c r="PFJ138" s="1"/>
      <c r="PFK138" s="1"/>
      <c r="PFL138" s="1"/>
      <c r="PFM138" s="1"/>
      <c r="PFN138" s="1"/>
      <c r="PFO138" s="1"/>
      <c r="PFP138" s="1"/>
      <c r="PFQ138" s="1"/>
      <c r="PFR138" s="1"/>
      <c r="PFS138" s="1"/>
      <c r="PFT138" s="1"/>
      <c r="PFU138" s="1"/>
      <c r="PFV138" s="1"/>
      <c r="PFW138" s="1"/>
      <c r="PFX138" s="1"/>
      <c r="PFY138" s="1"/>
      <c r="PFZ138" s="1"/>
      <c r="PGA138" s="1"/>
      <c r="PGB138" s="1"/>
      <c r="PGC138" s="1"/>
      <c r="PGD138" s="1"/>
      <c r="PGE138" s="1"/>
      <c r="PGF138" s="1"/>
      <c r="PGG138" s="1"/>
      <c r="PGH138" s="1"/>
      <c r="PGI138" s="1"/>
      <c r="PGJ138" s="1"/>
      <c r="PGK138" s="1"/>
      <c r="PGL138" s="1"/>
      <c r="PGM138" s="1"/>
      <c r="PGN138" s="1"/>
      <c r="PGO138" s="1"/>
      <c r="PGP138" s="1"/>
      <c r="PGQ138" s="1"/>
      <c r="PGR138" s="1"/>
      <c r="PGS138" s="1"/>
      <c r="PGT138" s="1"/>
      <c r="PGU138" s="1"/>
      <c r="PGV138" s="1"/>
      <c r="PGW138" s="1"/>
      <c r="PGX138" s="1"/>
      <c r="PGY138" s="1"/>
      <c r="PGZ138" s="1"/>
      <c r="PHA138" s="1"/>
      <c r="PHB138" s="1"/>
      <c r="PHC138" s="1"/>
      <c r="PHD138" s="1"/>
      <c r="PHE138" s="1"/>
      <c r="PHF138" s="1"/>
      <c r="PHG138" s="1"/>
      <c r="PHH138" s="1"/>
      <c r="PHI138" s="1"/>
      <c r="PHJ138" s="1"/>
      <c r="PHK138" s="1"/>
      <c r="PHL138" s="1"/>
      <c r="PHM138" s="1"/>
      <c r="PHN138" s="1"/>
      <c r="PHO138" s="1"/>
      <c r="PHP138" s="1"/>
      <c r="PHQ138" s="1"/>
      <c r="PHR138" s="1"/>
      <c r="PHS138" s="1"/>
      <c r="PHT138" s="1"/>
      <c r="PHU138" s="1"/>
      <c r="PHV138" s="1"/>
      <c r="PHW138" s="1"/>
      <c r="PHX138" s="1"/>
      <c r="PHY138" s="1"/>
      <c r="PHZ138" s="1"/>
      <c r="PIA138" s="1"/>
      <c r="PIB138" s="1"/>
      <c r="PIC138" s="1"/>
      <c r="PID138" s="1"/>
      <c r="PIE138" s="1"/>
      <c r="PIF138" s="1"/>
      <c r="PIG138" s="1"/>
      <c r="PIH138" s="1"/>
      <c r="PII138" s="1"/>
      <c r="PIJ138" s="1"/>
      <c r="PIK138" s="1"/>
      <c r="PIL138" s="1"/>
      <c r="PIM138" s="1"/>
      <c r="PIN138" s="1"/>
      <c r="PIO138" s="1"/>
      <c r="PIP138" s="1"/>
      <c r="PIQ138" s="1"/>
      <c r="PIR138" s="1"/>
      <c r="PIS138" s="1"/>
      <c r="PIT138" s="1"/>
      <c r="PIU138" s="1"/>
      <c r="PIV138" s="1"/>
      <c r="PIW138" s="1"/>
      <c r="PIX138" s="1"/>
      <c r="PIY138" s="1"/>
      <c r="PIZ138" s="1"/>
      <c r="PJA138" s="1"/>
      <c r="PJB138" s="1"/>
      <c r="PJC138" s="1"/>
      <c r="PJD138" s="1"/>
      <c r="PJE138" s="1"/>
      <c r="PJF138" s="1"/>
      <c r="PJG138" s="1"/>
      <c r="PJH138" s="1"/>
      <c r="PJI138" s="1"/>
      <c r="PJJ138" s="1"/>
      <c r="PJK138" s="1"/>
      <c r="PJL138" s="1"/>
      <c r="PJM138" s="1"/>
      <c r="PJN138" s="1"/>
      <c r="PJO138" s="1"/>
      <c r="PJP138" s="1"/>
      <c r="PJQ138" s="1"/>
      <c r="PJR138" s="1"/>
      <c r="PJS138" s="1"/>
      <c r="PJT138" s="1"/>
      <c r="PJU138" s="1"/>
      <c r="PJV138" s="1"/>
      <c r="PJW138" s="1"/>
      <c r="PJX138" s="1"/>
      <c r="PJY138" s="1"/>
      <c r="PJZ138" s="1"/>
      <c r="PKA138" s="1"/>
      <c r="PKB138" s="1"/>
      <c r="PKC138" s="1"/>
      <c r="PKD138" s="1"/>
      <c r="PKE138" s="1"/>
      <c r="PKF138" s="1"/>
      <c r="PKG138" s="1"/>
      <c r="PKH138" s="1"/>
      <c r="PKI138" s="1"/>
      <c r="PKJ138" s="1"/>
      <c r="PKK138" s="1"/>
      <c r="PKL138" s="1"/>
      <c r="PKM138" s="1"/>
      <c r="PKN138" s="1"/>
      <c r="PKO138" s="1"/>
      <c r="PKP138" s="1"/>
      <c r="PKQ138" s="1"/>
      <c r="PKR138" s="1"/>
      <c r="PKS138" s="1"/>
      <c r="PKT138" s="1"/>
      <c r="PKU138" s="1"/>
      <c r="PKV138" s="1"/>
      <c r="PKW138" s="1"/>
      <c r="PKX138" s="1"/>
      <c r="PKY138" s="1"/>
      <c r="PKZ138" s="1"/>
      <c r="PLA138" s="1"/>
      <c r="PLB138" s="1"/>
      <c r="PLC138" s="1"/>
      <c r="PLD138" s="1"/>
      <c r="PLE138" s="1"/>
      <c r="PLF138" s="1"/>
      <c r="PLG138" s="1"/>
      <c r="PLH138" s="1"/>
      <c r="PLI138" s="1"/>
      <c r="PLJ138" s="1"/>
      <c r="PLK138" s="1"/>
      <c r="PLL138" s="1"/>
      <c r="PLM138" s="1"/>
      <c r="PLN138" s="1"/>
      <c r="PLO138" s="1"/>
      <c r="PLP138" s="1"/>
      <c r="PLQ138" s="1"/>
      <c r="PLR138" s="1"/>
      <c r="PLS138" s="1"/>
      <c r="PLT138" s="1"/>
      <c r="PLU138" s="1"/>
      <c r="PLV138" s="1"/>
      <c r="PLW138" s="1"/>
      <c r="PLX138" s="1"/>
      <c r="PLY138" s="1"/>
      <c r="PLZ138" s="1"/>
      <c r="PMA138" s="1"/>
      <c r="PMB138" s="1"/>
      <c r="PMC138" s="1"/>
      <c r="PMD138" s="1"/>
      <c r="PME138" s="1"/>
      <c r="PMF138" s="1"/>
      <c r="PMG138" s="1"/>
      <c r="PMH138" s="1"/>
      <c r="PMI138" s="1"/>
      <c r="PMJ138" s="1"/>
      <c r="PMK138" s="1"/>
      <c r="PML138" s="1"/>
      <c r="PMM138" s="1"/>
      <c r="PMN138" s="1"/>
      <c r="PMO138" s="1"/>
      <c r="PMP138" s="1"/>
      <c r="PMQ138" s="1"/>
      <c r="PMR138" s="1"/>
      <c r="PMS138" s="1"/>
      <c r="PMT138" s="1"/>
      <c r="PMU138" s="1"/>
      <c r="PMV138" s="1"/>
      <c r="PMW138" s="1"/>
      <c r="PMX138" s="1"/>
      <c r="PMY138" s="1"/>
      <c r="PMZ138" s="1"/>
      <c r="PNA138" s="1"/>
      <c r="PNB138" s="1"/>
      <c r="PNC138" s="1"/>
      <c r="PND138" s="1"/>
      <c r="PNE138" s="1"/>
      <c r="PNF138" s="1"/>
      <c r="PNG138" s="1"/>
      <c r="PNH138" s="1"/>
      <c r="PNI138" s="1"/>
      <c r="PNJ138" s="1"/>
      <c r="PNK138" s="1"/>
      <c r="PNL138" s="1"/>
      <c r="PNM138" s="1"/>
      <c r="PNN138" s="1"/>
      <c r="PNO138" s="1"/>
      <c r="PNP138" s="1"/>
      <c r="PNQ138" s="1"/>
      <c r="PNR138" s="1"/>
      <c r="PNS138" s="1"/>
      <c r="PNT138" s="1"/>
      <c r="PNU138" s="1"/>
      <c r="PNV138" s="1"/>
      <c r="PNW138" s="1"/>
      <c r="PNX138" s="1"/>
      <c r="PNY138" s="1"/>
      <c r="PNZ138" s="1"/>
      <c r="POA138" s="1"/>
      <c r="POB138" s="1"/>
      <c r="POC138" s="1"/>
      <c r="POD138" s="1"/>
      <c r="POE138" s="1"/>
      <c r="POF138" s="1"/>
      <c r="POG138" s="1"/>
      <c r="POH138" s="1"/>
      <c r="POI138" s="1"/>
      <c r="POJ138" s="1"/>
      <c r="POK138" s="1"/>
      <c r="POL138" s="1"/>
      <c r="POM138" s="1"/>
      <c r="PON138" s="1"/>
      <c r="POO138" s="1"/>
      <c r="POP138" s="1"/>
      <c r="POQ138" s="1"/>
      <c r="POR138" s="1"/>
      <c r="POS138" s="1"/>
      <c r="POT138" s="1"/>
      <c r="POU138" s="1"/>
      <c r="POV138" s="1"/>
      <c r="POW138" s="1"/>
      <c r="POX138" s="1"/>
      <c r="POY138" s="1"/>
      <c r="POZ138" s="1"/>
      <c r="PPA138" s="1"/>
      <c r="PPB138" s="1"/>
      <c r="PPC138" s="1"/>
      <c r="PPD138" s="1"/>
      <c r="PPE138" s="1"/>
      <c r="PPF138" s="1"/>
      <c r="PPG138" s="1"/>
      <c r="PPH138" s="1"/>
      <c r="PPI138" s="1"/>
      <c r="PPJ138" s="1"/>
      <c r="PPK138" s="1"/>
      <c r="PPL138" s="1"/>
      <c r="PPM138" s="1"/>
      <c r="PPN138" s="1"/>
      <c r="PPO138" s="1"/>
      <c r="PPP138" s="1"/>
      <c r="PPQ138" s="1"/>
      <c r="PPR138" s="1"/>
      <c r="PPS138" s="1"/>
      <c r="PPT138" s="1"/>
      <c r="PPU138" s="1"/>
      <c r="PPV138" s="1"/>
      <c r="PPW138" s="1"/>
      <c r="PPX138" s="1"/>
      <c r="PPY138" s="1"/>
      <c r="PPZ138" s="1"/>
      <c r="PQA138" s="1"/>
      <c r="PQB138" s="1"/>
      <c r="PQC138" s="1"/>
      <c r="PQD138" s="1"/>
      <c r="PQE138" s="1"/>
      <c r="PQF138" s="1"/>
      <c r="PQG138" s="1"/>
      <c r="PQH138" s="1"/>
      <c r="PQI138" s="1"/>
      <c r="PQJ138" s="1"/>
      <c r="PQK138" s="1"/>
      <c r="PQL138" s="1"/>
      <c r="PQM138" s="1"/>
      <c r="PQN138" s="1"/>
      <c r="PQO138" s="1"/>
      <c r="PQP138" s="1"/>
      <c r="PQQ138" s="1"/>
      <c r="PQR138" s="1"/>
      <c r="PQS138" s="1"/>
      <c r="PQT138" s="1"/>
      <c r="PQU138" s="1"/>
      <c r="PQV138" s="1"/>
      <c r="PQW138" s="1"/>
      <c r="PQX138" s="1"/>
      <c r="PQY138" s="1"/>
      <c r="PQZ138" s="1"/>
      <c r="PRA138" s="1"/>
      <c r="PRB138" s="1"/>
      <c r="PRC138" s="1"/>
      <c r="PRD138" s="1"/>
      <c r="PRE138" s="1"/>
      <c r="PRF138" s="1"/>
      <c r="PRG138" s="1"/>
      <c r="PRH138" s="1"/>
      <c r="PRI138" s="1"/>
      <c r="PRJ138" s="1"/>
      <c r="PRK138" s="1"/>
      <c r="PRL138" s="1"/>
      <c r="PRM138" s="1"/>
      <c r="PRN138" s="1"/>
      <c r="PRO138" s="1"/>
      <c r="PRP138" s="1"/>
      <c r="PRQ138" s="1"/>
      <c r="PRR138" s="1"/>
      <c r="PRS138" s="1"/>
      <c r="PRT138" s="1"/>
      <c r="PRU138" s="1"/>
      <c r="PRV138" s="1"/>
      <c r="PRW138" s="1"/>
      <c r="PRX138" s="1"/>
      <c r="PRY138" s="1"/>
      <c r="PRZ138" s="1"/>
      <c r="PSA138" s="1"/>
      <c r="PSB138" s="1"/>
      <c r="PSC138" s="1"/>
      <c r="PSD138" s="1"/>
      <c r="PSE138" s="1"/>
      <c r="PSF138" s="1"/>
      <c r="PSG138" s="1"/>
      <c r="PSH138" s="1"/>
      <c r="PSI138" s="1"/>
      <c r="PSJ138" s="1"/>
      <c r="PSK138" s="1"/>
      <c r="PSL138" s="1"/>
      <c r="PSM138" s="1"/>
      <c r="PSN138" s="1"/>
      <c r="PSO138" s="1"/>
      <c r="PSP138" s="1"/>
      <c r="PSQ138" s="1"/>
      <c r="PSR138" s="1"/>
      <c r="PSS138" s="1"/>
      <c r="PST138" s="1"/>
      <c r="PSU138" s="1"/>
      <c r="PSV138" s="1"/>
      <c r="PSW138" s="1"/>
      <c r="PSX138" s="1"/>
      <c r="PSY138" s="1"/>
      <c r="PSZ138" s="1"/>
      <c r="PTA138" s="1"/>
      <c r="PTB138" s="1"/>
      <c r="PTC138" s="1"/>
      <c r="PTD138" s="1"/>
      <c r="PTE138" s="1"/>
      <c r="PTF138" s="1"/>
      <c r="PTG138" s="1"/>
      <c r="PTH138" s="1"/>
      <c r="PTI138" s="1"/>
      <c r="PTJ138" s="1"/>
      <c r="PTK138" s="1"/>
      <c r="PTL138" s="1"/>
      <c r="PTM138" s="1"/>
      <c r="PTN138" s="1"/>
      <c r="PTO138" s="1"/>
      <c r="PTP138" s="1"/>
      <c r="PTQ138" s="1"/>
      <c r="PTR138" s="1"/>
      <c r="PTS138" s="1"/>
      <c r="PTT138" s="1"/>
      <c r="PTU138" s="1"/>
      <c r="PTV138" s="1"/>
      <c r="PTW138" s="1"/>
      <c r="PTX138" s="1"/>
      <c r="PTY138" s="1"/>
      <c r="PTZ138" s="1"/>
      <c r="PUA138" s="1"/>
      <c r="PUB138" s="1"/>
      <c r="PUC138" s="1"/>
      <c r="PUD138" s="1"/>
      <c r="PUE138" s="1"/>
      <c r="PUF138" s="1"/>
      <c r="PUG138" s="1"/>
      <c r="PUH138" s="1"/>
      <c r="PUI138" s="1"/>
      <c r="PUJ138" s="1"/>
      <c r="PUK138" s="1"/>
      <c r="PUL138" s="1"/>
      <c r="PUM138" s="1"/>
      <c r="PUN138" s="1"/>
      <c r="PUO138" s="1"/>
      <c r="PUP138" s="1"/>
      <c r="PUQ138" s="1"/>
      <c r="PUR138" s="1"/>
      <c r="PUS138" s="1"/>
      <c r="PUT138" s="1"/>
      <c r="PUU138" s="1"/>
      <c r="PUV138" s="1"/>
      <c r="PUW138" s="1"/>
      <c r="PUX138" s="1"/>
      <c r="PUY138" s="1"/>
      <c r="PUZ138" s="1"/>
      <c r="PVA138" s="1"/>
      <c r="PVB138" s="1"/>
      <c r="PVC138" s="1"/>
      <c r="PVD138" s="1"/>
      <c r="PVE138" s="1"/>
      <c r="PVF138" s="1"/>
      <c r="PVG138" s="1"/>
      <c r="PVH138" s="1"/>
      <c r="PVI138" s="1"/>
      <c r="PVJ138" s="1"/>
      <c r="PVK138" s="1"/>
      <c r="PVL138" s="1"/>
      <c r="PVM138" s="1"/>
      <c r="PVN138" s="1"/>
      <c r="PVO138" s="1"/>
      <c r="PVP138" s="1"/>
      <c r="PVQ138" s="1"/>
      <c r="PVR138" s="1"/>
      <c r="PVS138" s="1"/>
      <c r="PVT138" s="1"/>
      <c r="PVU138" s="1"/>
      <c r="PVV138" s="1"/>
      <c r="PVW138" s="1"/>
      <c r="PVX138" s="1"/>
      <c r="PVY138" s="1"/>
      <c r="PVZ138" s="1"/>
      <c r="PWA138" s="1"/>
      <c r="PWB138" s="1"/>
      <c r="PWC138" s="1"/>
      <c r="PWD138" s="1"/>
      <c r="PWE138" s="1"/>
      <c r="PWF138" s="1"/>
      <c r="PWG138" s="1"/>
      <c r="PWH138" s="1"/>
      <c r="PWI138" s="1"/>
      <c r="PWJ138" s="1"/>
      <c r="PWK138" s="1"/>
      <c r="PWL138" s="1"/>
      <c r="PWM138" s="1"/>
      <c r="PWN138" s="1"/>
      <c r="PWO138" s="1"/>
      <c r="PWP138" s="1"/>
      <c r="PWQ138" s="1"/>
      <c r="PWR138" s="1"/>
      <c r="PWS138" s="1"/>
      <c r="PWT138" s="1"/>
      <c r="PWU138" s="1"/>
      <c r="PWV138" s="1"/>
      <c r="PWW138" s="1"/>
      <c r="PWX138" s="1"/>
      <c r="PWY138" s="1"/>
      <c r="PWZ138" s="1"/>
      <c r="PXA138" s="1"/>
      <c r="PXB138" s="1"/>
      <c r="PXC138" s="1"/>
      <c r="PXD138" s="1"/>
      <c r="PXE138" s="1"/>
      <c r="PXF138" s="1"/>
      <c r="PXG138" s="1"/>
      <c r="PXH138" s="1"/>
      <c r="PXI138" s="1"/>
      <c r="PXJ138" s="1"/>
      <c r="PXK138" s="1"/>
      <c r="PXL138" s="1"/>
      <c r="PXM138" s="1"/>
      <c r="PXN138" s="1"/>
      <c r="PXO138" s="1"/>
      <c r="PXP138" s="1"/>
      <c r="PXQ138" s="1"/>
      <c r="PXR138" s="1"/>
      <c r="PXS138" s="1"/>
      <c r="PXT138" s="1"/>
      <c r="PXU138" s="1"/>
      <c r="PXV138" s="1"/>
      <c r="PXW138" s="1"/>
      <c r="PXX138" s="1"/>
      <c r="PXY138" s="1"/>
      <c r="PXZ138" s="1"/>
      <c r="PYA138" s="1"/>
      <c r="PYB138" s="1"/>
      <c r="PYC138" s="1"/>
      <c r="PYD138" s="1"/>
      <c r="PYE138" s="1"/>
      <c r="PYF138" s="1"/>
      <c r="PYG138" s="1"/>
      <c r="PYH138" s="1"/>
      <c r="PYI138" s="1"/>
      <c r="PYJ138" s="1"/>
      <c r="PYK138" s="1"/>
      <c r="PYL138" s="1"/>
      <c r="PYM138" s="1"/>
      <c r="PYN138" s="1"/>
      <c r="PYO138" s="1"/>
      <c r="PYP138" s="1"/>
      <c r="PYQ138" s="1"/>
      <c r="PYR138" s="1"/>
      <c r="PYS138" s="1"/>
      <c r="PYT138" s="1"/>
      <c r="PYU138" s="1"/>
      <c r="PYV138" s="1"/>
      <c r="PYW138" s="1"/>
      <c r="PYX138" s="1"/>
      <c r="PYY138" s="1"/>
      <c r="PYZ138" s="1"/>
      <c r="PZA138" s="1"/>
      <c r="PZB138" s="1"/>
      <c r="PZC138" s="1"/>
      <c r="PZD138" s="1"/>
      <c r="PZE138" s="1"/>
      <c r="PZF138" s="1"/>
      <c r="PZG138" s="1"/>
      <c r="PZH138" s="1"/>
      <c r="PZI138" s="1"/>
      <c r="PZJ138" s="1"/>
      <c r="PZK138" s="1"/>
      <c r="PZL138" s="1"/>
      <c r="PZM138" s="1"/>
      <c r="PZN138" s="1"/>
      <c r="PZO138" s="1"/>
      <c r="PZP138" s="1"/>
      <c r="PZQ138" s="1"/>
      <c r="PZR138" s="1"/>
      <c r="PZS138" s="1"/>
      <c r="PZT138" s="1"/>
      <c r="PZU138" s="1"/>
      <c r="PZV138" s="1"/>
      <c r="PZW138" s="1"/>
      <c r="PZX138" s="1"/>
      <c r="PZY138" s="1"/>
      <c r="PZZ138" s="1"/>
      <c r="QAA138" s="1"/>
      <c r="QAB138" s="1"/>
      <c r="QAC138" s="1"/>
      <c r="QAD138" s="1"/>
      <c r="QAE138" s="1"/>
      <c r="QAF138" s="1"/>
      <c r="QAG138" s="1"/>
      <c r="QAH138" s="1"/>
      <c r="QAI138" s="1"/>
      <c r="QAJ138" s="1"/>
      <c r="QAK138" s="1"/>
      <c r="QAL138" s="1"/>
      <c r="QAM138" s="1"/>
      <c r="QAN138" s="1"/>
      <c r="QAO138" s="1"/>
      <c r="QAP138" s="1"/>
      <c r="QAQ138" s="1"/>
      <c r="QAR138" s="1"/>
      <c r="QAS138" s="1"/>
      <c r="QAT138" s="1"/>
      <c r="QAU138" s="1"/>
      <c r="QAV138" s="1"/>
      <c r="QAW138" s="1"/>
      <c r="QAX138" s="1"/>
      <c r="QAY138" s="1"/>
      <c r="QAZ138" s="1"/>
      <c r="QBA138" s="1"/>
      <c r="QBB138" s="1"/>
      <c r="QBC138" s="1"/>
      <c r="QBD138" s="1"/>
      <c r="QBE138" s="1"/>
      <c r="QBF138" s="1"/>
      <c r="QBG138" s="1"/>
      <c r="QBH138" s="1"/>
      <c r="QBI138" s="1"/>
      <c r="QBJ138" s="1"/>
      <c r="QBK138" s="1"/>
      <c r="QBL138" s="1"/>
      <c r="QBM138" s="1"/>
      <c r="QBN138" s="1"/>
      <c r="QBO138" s="1"/>
      <c r="QBP138" s="1"/>
      <c r="QBQ138" s="1"/>
      <c r="QBR138" s="1"/>
      <c r="QBS138" s="1"/>
      <c r="QBT138" s="1"/>
      <c r="QBU138" s="1"/>
      <c r="QBV138" s="1"/>
      <c r="QBW138" s="1"/>
      <c r="QBX138" s="1"/>
      <c r="QBY138" s="1"/>
      <c r="QBZ138" s="1"/>
      <c r="QCA138" s="1"/>
      <c r="QCB138" s="1"/>
      <c r="QCC138" s="1"/>
      <c r="QCD138" s="1"/>
      <c r="QCE138" s="1"/>
      <c r="QCF138" s="1"/>
      <c r="QCG138" s="1"/>
      <c r="QCH138" s="1"/>
      <c r="QCI138" s="1"/>
      <c r="QCJ138" s="1"/>
      <c r="QCK138" s="1"/>
      <c r="QCL138" s="1"/>
      <c r="QCM138" s="1"/>
      <c r="QCN138" s="1"/>
      <c r="QCO138" s="1"/>
      <c r="QCP138" s="1"/>
      <c r="QCQ138" s="1"/>
      <c r="QCR138" s="1"/>
      <c r="QCS138" s="1"/>
      <c r="QCT138" s="1"/>
      <c r="QCU138" s="1"/>
      <c r="QCV138" s="1"/>
      <c r="QCW138" s="1"/>
      <c r="QCX138" s="1"/>
      <c r="QCY138" s="1"/>
      <c r="QCZ138" s="1"/>
      <c r="QDA138" s="1"/>
      <c r="QDB138" s="1"/>
      <c r="QDC138" s="1"/>
      <c r="QDD138" s="1"/>
      <c r="QDE138" s="1"/>
      <c r="QDF138" s="1"/>
      <c r="QDG138" s="1"/>
      <c r="QDH138" s="1"/>
      <c r="QDI138" s="1"/>
      <c r="QDJ138" s="1"/>
      <c r="QDK138" s="1"/>
      <c r="QDL138" s="1"/>
      <c r="QDM138" s="1"/>
      <c r="QDN138" s="1"/>
      <c r="QDO138" s="1"/>
      <c r="QDP138" s="1"/>
      <c r="QDQ138" s="1"/>
      <c r="QDR138" s="1"/>
      <c r="QDS138" s="1"/>
      <c r="QDT138" s="1"/>
      <c r="QDU138" s="1"/>
      <c r="QDV138" s="1"/>
      <c r="QDW138" s="1"/>
      <c r="QDX138" s="1"/>
      <c r="QDY138" s="1"/>
      <c r="QDZ138" s="1"/>
      <c r="QEA138" s="1"/>
      <c r="QEB138" s="1"/>
      <c r="QEC138" s="1"/>
      <c r="QED138" s="1"/>
      <c r="QEE138" s="1"/>
      <c r="QEF138" s="1"/>
      <c r="QEG138" s="1"/>
      <c r="QEH138" s="1"/>
      <c r="QEI138" s="1"/>
      <c r="QEJ138" s="1"/>
      <c r="QEK138" s="1"/>
      <c r="QEL138" s="1"/>
      <c r="QEM138" s="1"/>
      <c r="QEN138" s="1"/>
      <c r="QEO138" s="1"/>
      <c r="QEP138" s="1"/>
      <c r="QEQ138" s="1"/>
      <c r="QER138" s="1"/>
      <c r="QES138" s="1"/>
      <c r="QET138" s="1"/>
      <c r="QEU138" s="1"/>
      <c r="QEV138" s="1"/>
      <c r="QEW138" s="1"/>
      <c r="QEX138" s="1"/>
      <c r="QEY138" s="1"/>
      <c r="QEZ138" s="1"/>
      <c r="QFA138" s="1"/>
      <c r="QFB138" s="1"/>
      <c r="QFC138" s="1"/>
      <c r="QFD138" s="1"/>
      <c r="QFE138" s="1"/>
      <c r="QFF138" s="1"/>
      <c r="QFG138" s="1"/>
      <c r="QFH138" s="1"/>
      <c r="QFI138" s="1"/>
      <c r="QFJ138" s="1"/>
      <c r="QFK138" s="1"/>
      <c r="QFL138" s="1"/>
      <c r="QFM138" s="1"/>
      <c r="QFN138" s="1"/>
      <c r="QFO138" s="1"/>
      <c r="QFP138" s="1"/>
      <c r="QFQ138" s="1"/>
      <c r="QFR138" s="1"/>
      <c r="QFS138" s="1"/>
      <c r="QFT138" s="1"/>
      <c r="QFU138" s="1"/>
      <c r="QFV138" s="1"/>
      <c r="QFW138" s="1"/>
      <c r="QFX138" s="1"/>
      <c r="QFY138" s="1"/>
      <c r="QFZ138" s="1"/>
      <c r="QGA138" s="1"/>
      <c r="QGB138" s="1"/>
      <c r="QGC138" s="1"/>
      <c r="QGD138" s="1"/>
      <c r="QGE138" s="1"/>
      <c r="QGF138" s="1"/>
      <c r="QGG138" s="1"/>
      <c r="QGH138" s="1"/>
      <c r="QGI138" s="1"/>
      <c r="QGJ138" s="1"/>
      <c r="QGK138" s="1"/>
      <c r="QGL138" s="1"/>
      <c r="QGM138" s="1"/>
      <c r="QGN138" s="1"/>
      <c r="QGO138" s="1"/>
      <c r="QGP138" s="1"/>
      <c r="QGQ138" s="1"/>
      <c r="QGR138" s="1"/>
      <c r="QGS138" s="1"/>
      <c r="QGT138" s="1"/>
      <c r="QGU138" s="1"/>
      <c r="QGV138" s="1"/>
      <c r="QGW138" s="1"/>
      <c r="QGX138" s="1"/>
      <c r="QGY138" s="1"/>
      <c r="QGZ138" s="1"/>
      <c r="QHA138" s="1"/>
      <c r="QHB138" s="1"/>
      <c r="QHC138" s="1"/>
      <c r="QHD138" s="1"/>
      <c r="QHE138" s="1"/>
      <c r="QHF138" s="1"/>
      <c r="QHG138" s="1"/>
      <c r="QHH138" s="1"/>
      <c r="QHI138" s="1"/>
      <c r="QHJ138" s="1"/>
      <c r="QHK138" s="1"/>
      <c r="QHL138" s="1"/>
      <c r="QHM138" s="1"/>
      <c r="QHN138" s="1"/>
      <c r="QHO138" s="1"/>
      <c r="QHP138" s="1"/>
      <c r="QHQ138" s="1"/>
      <c r="QHR138" s="1"/>
      <c r="QHS138" s="1"/>
      <c r="QHT138" s="1"/>
      <c r="QHU138" s="1"/>
      <c r="QHV138" s="1"/>
      <c r="QHW138" s="1"/>
      <c r="QHX138" s="1"/>
      <c r="QHY138" s="1"/>
      <c r="QHZ138" s="1"/>
      <c r="QIA138" s="1"/>
      <c r="QIB138" s="1"/>
      <c r="QIC138" s="1"/>
      <c r="QID138" s="1"/>
      <c r="QIE138" s="1"/>
      <c r="QIF138" s="1"/>
      <c r="QIG138" s="1"/>
      <c r="QIH138" s="1"/>
      <c r="QII138" s="1"/>
      <c r="QIJ138" s="1"/>
      <c r="QIK138" s="1"/>
      <c r="QIL138" s="1"/>
      <c r="QIM138" s="1"/>
      <c r="QIN138" s="1"/>
      <c r="QIO138" s="1"/>
      <c r="QIP138" s="1"/>
      <c r="QIQ138" s="1"/>
      <c r="QIR138" s="1"/>
      <c r="QIS138" s="1"/>
      <c r="QIT138" s="1"/>
      <c r="QIU138" s="1"/>
      <c r="QIV138" s="1"/>
      <c r="QIW138" s="1"/>
      <c r="QIX138" s="1"/>
      <c r="QIY138" s="1"/>
      <c r="QIZ138" s="1"/>
      <c r="QJA138" s="1"/>
      <c r="QJB138" s="1"/>
      <c r="QJC138" s="1"/>
      <c r="QJD138" s="1"/>
      <c r="QJE138" s="1"/>
      <c r="QJF138" s="1"/>
      <c r="QJG138" s="1"/>
      <c r="QJH138" s="1"/>
      <c r="QJI138" s="1"/>
      <c r="QJJ138" s="1"/>
      <c r="QJK138" s="1"/>
      <c r="QJL138" s="1"/>
      <c r="QJM138" s="1"/>
      <c r="QJN138" s="1"/>
      <c r="QJO138" s="1"/>
      <c r="QJP138" s="1"/>
      <c r="QJQ138" s="1"/>
      <c r="QJR138" s="1"/>
      <c r="QJS138" s="1"/>
      <c r="QJT138" s="1"/>
      <c r="QJU138" s="1"/>
      <c r="QJV138" s="1"/>
      <c r="QJW138" s="1"/>
      <c r="QJX138" s="1"/>
      <c r="QJY138" s="1"/>
      <c r="QJZ138" s="1"/>
      <c r="QKA138" s="1"/>
      <c r="QKB138" s="1"/>
      <c r="QKC138" s="1"/>
      <c r="QKD138" s="1"/>
      <c r="QKE138" s="1"/>
      <c r="QKF138" s="1"/>
      <c r="QKG138" s="1"/>
      <c r="QKH138" s="1"/>
      <c r="QKI138" s="1"/>
      <c r="QKJ138" s="1"/>
      <c r="QKK138" s="1"/>
      <c r="QKL138" s="1"/>
      <c r="QKM138" s="1"/>
      <c r="QKN138" s="1"/>
      <c r="QKO138" s="1"/>
      <c r="QKP138" s="1"/>
      <c r="QKQ138" s="1"/>
      <c r="QKR138" s="1"/>
      <c r="QKS138" s="1"/>
      <c r="QKT138" s="1"/>
      <c r="QKU138" s="1"/>
      <c r="QKV138" s="1"/>
      <c r="QKW138" s="1"/>
      <c r="QKX138" s="1"/>
      <c r="QKY138" s="1"/>
      <c r="QKZ138" s="1"/>
      <c r="QLA138" s="1"/>
      <c r="QLB138" s="1"/>
      <c r="QLC138" s="1"/>
      <c r="QLD138" s="1"/>
      <c r="QLE138" s="1"/>
      <c r="QLF138" s="1"/>
      <c r="QLG138" s="1"/>
      <c r="QLH138" s="1"/>
      <c r="QLI138" s="1"/>
      <c r="QLJ138" s="1"/>
      <c r="QLK138" s="1"/>
      <c r="QLL138" s="1"/>
      <c r="QLM138" s="1"/>
      <c r="QLN138" s="1"/>
      <c r="QLO138" s="1"/>
      <c r="QLP138" s="1"/>
      <c r="QLQ138" s="1"/>
      <c r="QLR138" s="1"/>
      <c r="QLS138" s="1"/>
      <c r="QLT138" s="1"/>
      <c r="QLU138" s="1"/>
      <c r="QLV138" s="1"/>
      <c r="QLW138" s="1"/>
      <c r="QLX138" s="1"/>
      <c r="QLY138" s="1"/>
      <c r="QLZ138" s="1"/>
      <c r="QMA138" s="1"/>
      <c r="QMB138" s="1"/>
      <c r="QMC138" s="1"/>
      <c r="QMD138" s="1"/>
      <c r="QME138" s="1"/>
      <c r="QMF138" s="1"/>
      <c r="QMG138" s="1"/>
      <c r="QMH138" s="1"/>
      <c r="QMI138" s="1"/>
      <c r="QMJ138" s="1"/>
      <c r="QMK138" s="1"/>
      <c r="QML138" s="1"/>
      <c r="QMM138" s="1"/>
      <c r="QMN138" s="1"/>
      <c r="QMO138" s="1"/>
      <c r="QMP138" s="1"/>
      <c r="QMQ138" s="1"/>
      <c r="QMR138" s="1"/>
      <c r="QMS138" s="1"/>
      <c r="QMT138" s="1"/>
      <c r="QMU138" s="1"/>
      <c r="QMV138" s="1"/>
      <c r="QMW138" s="1"/>
      <c r="QMX138" s="1"/>
      <c r="QMY138" s="1"/>
      <c r="QMZ138" s="1"/>
      <c r="QNA138" s="1"/>
      <c r="QNB138" s="1"/>
      <c r="QNC138" s="1"/>
      <c r="QND138" s="1"/>
      <c r="QNE138" s="1"/>
      <c r="QNF138" s="1"/>
      <c r="QNG138" s="1"/>
      <c r="QNH138" s="1"/>
      <c r="QNI138" s="1"/>
      <c r="QNJ138" s="1"/>
      <c r="QNK138" s="1"/>
      <c r="QNL138" s="1"/>
      <c r="QNM138" s="1"/>
      <c r="QNN138" s="1"/>
      <c r="QNO138" s="1"/>
      <c r="QNP138" s="1"/>
      <c r="QNQ138" s="1"/>
      <c r="QNR138" s="1"/>
      <c r="QNS138" s="1"/>
      <c r="QNT138" s="1"/>
      <c r="QNU138" s="1"/>
      <c r="QNV138" s="1"/>
      <c r="QNW138" s="1"/>
      <c r="QNX138" s="1"/>
      <c r="QNY138" s="1"/>
      <c r="QNZ138" s="1"/>
      <c r="QOA138" s="1"/>
      <c r="QOB138" s="1"/>
      <c r="QOC138" s="1"/>
      <c r="QOD138" s="1"/>
      <c r="QOE138" s="1"/>
      <c r="QOF138" s="1"/>
      <c r="QOG138" s="1"/>
      <c r="QOH138" s="1"/>
      <c r="QOI138" s="1"/>
      <c r="QOJ138" s="1"/>
      <c r="QOK138" s="1"/>
      <c r="QOL138" s="1"/>
      <c r="QOM138" s="1"/>
      <c r="QON138" s="1"/>
      <c r="QOO138" s="1"/>
      <c r="QOP138" s="1"/>
      <c r="QOQ138" s="1"/>
      <c r="QOR138" s="1"/>
      <c r="QOS138" s="1"/>
      <c r="QOT138" s="1"/>
      <c r="QOU138" s="1"/>
      <c r="QOV138" s="1"/>
      <c r="QOW138" s="1"/>
      <c r="QOX138" s="1"/>
      <c r="QOY138" s="1"/>
      <c r="QOZ138" s="1"/>
      <c r="QPA138" s="1"/>
      <c r="QPB138" s="1"/>
      <c r="QPC138" s="1"/>
      <c r="QPD138" s="1"/>
      <c r="QPE138" s="1"/>
      <c r="QPF138" s="1"/>
      <c r="QPG138" s="1"/>
      <c r="QPH138" s="1"/>
      <c r="QPI138" s="1"/>
      <c r="QPJ138" s="1"/>
      <c r="QPK138" s="1"/>
      <c r="QPL138" s="1"/>
      <c r="QPM138" s="1"/>
      <c r="QPN138" s="1"/>
      <c r="QPO138" s="1"/>
      <c r="QPP138" s="1"/>
      <c r="QPQ138" s="1"/>
      <c r="QPR138" s="1"/>
      <c r="QPS138" s="1"/>
      <c r="QPT138" s="1"/>
      <c r="QPU138" s="1"/>
      <c r="QPV138" s="1"/>
      <c r="QPW138" s="1"/>
      <c r="QPX138" s="1"/>
      <c r="QPY138" s="1"/>
      <c r="QPZ138" s="1"/>
      <c r="QQA138" s="1"/>
      <c r="QQB138" s="1"/>
      <c r="QQC138" s="1"/>
      <c r="QQD138" s="1"/>
      <c r="QQE138" s="1"/>
      <c r="QQF138" s="1"/>
      <c r="QQG138" s="1"/>
      <c r="QQH138" s="1"/>
      <c r="QQI138" s="1"/>
      <c r="QQJ138" s="1"/>
      <c r="QQK138" s="1"/>
      <c r="QQL138" s="1"/>
      <c r="QQM138" s="1"/>
      <c r="QQN138" s="1"/>
      <c r="QQO138" s="1"/>
      <c r="QQP138" s="1"/>
      <c r="QQQ138" s="1"/>
      <c r="QQR138" s="1"/>
      <c r="QQS138" s="1"/>
      <c r="QQT138" s="1"/>
      <c r="QQU138" s="1"/>
      <c r="QQV138" s="1"/>
      <c r="QQW138" s="1"/>
      <c r="QQX138" s="1"/>
      <c r="QQY138" s="1"/>
      <c r="QQZ138" s="1"/>
      <c r="QRA138" s="1"/>
      <c r="QRB138" s="1"/>
      <c r="QRC138" s="1"/>
      <c r="QRD138" s="1"/>
      <c r="QRE138" s="1"/>
      <c r="QRF138" s="1"/>
      <c r="QRG138" s="1"/>
      <c r="QRH138" s="1"/>
      <c r="QRI138" s="1"/>
      <c r="QRJ138" s="1"/>
      <c r="QRK138" s="1"/>
      <c r="QRL138" s="1"/>
      <c r="QRM138" s="1"/>
      <c r="QRN138" s="1"/>
      <c r="QRO138" s="1"/>
      <c r="QRP138" s="1"/>
      <c r="QRQ138" s="1"/>
      <c r="QRR138" s="1"/>
      <c r="QRS138" s="1"/>
      <c r="QRT138" s="1"/>
      <c r="QRU138" s="1"/>
      <c r="QRV138" s="1"/>
      <c r="QRW138" s="1"/>
      <c r="QRX138" s="1"/>
      <c r="QRY138" s="1"/>
      <c r="QRZ138" s="1"/>
      <c r="QSA138" s="1"/>
      <c r="QSB138" s="1"/>
      <c r="QSC138" s="1"/>
      <c r="QSD138" s="1"/>
      <c r="QSE138" s="1"/>
      <c r="QSF138" s="1"/>
      <c r="QSG138" s="1"/>
      <c r="QSH138" s="1"/>
      <c r="QSI138" s="1"/>
      <c r="QSJ138" s="1"/>
      <c r="QSK138" s="1"/>
      <c r="QSL138" s="1"/>
      <c r="QSM138" s="1"/>
      <c r="QSN138" s="1"/>
      <c r="QSO138" s="1"/>
      <c r="QSP138" s="1"/>
      <c r="QSQ138" s="1"/>
      <c r="QSR138" s="1"/>
      <c r="QSS138" s="1"/>
      <c r="QST138" s="1"/>
      <c r="QSU138" s="1"/>
      <c r="QSV138" s="1"/>
      <c r="QSW138" s="1"/>
      <c r="QSX138" s="1"/>
      <c r="QSY138" s="1"/>
      <c r="QSZ138" s="1"/>
      <c r="QTA138" s="1"/>
      <c r="QTB138" s="1"/>
      <c r="QTC138" s="1"/>
      <c r="QTD138" s="1"/>
      <c r="QTE138" s="1"/>
      <c r="QTF138" s="1"/>
      <c r="QTG138" s="1"/>
      <c r="QTH138" s="1"/>
      <c r="QTI138" s="1"/>
      <c r="QTJ138" s="1"/>
      <c r="QTK138" s="1"/>
      <c r="QTL138" s="1"/>
      <c r="QTM138" s="1"/>
      <c r="QTN138" s="1"/>
      <c r="QTO138" s="1"/>
      <c r="QTP138" s="1"/>
      <c r="QTQ138" s="1"/>
      <c r="QTR138" s="1"/>
      <c r="QTS138" s="1"/>
      <c r="QTT138" s="1"/>
      <c r="QTU138" s="1"/>
      <c r="QTV138" s="1"/>
      <c r="QTW138" s="1"/>
      <c r="QTX138" s="1"/>
      <c r="QTY138" s="1"/>
      <c r="QTZ138" s="1"/>
      <c r="QUA138" s="1"/>
      <c r="QUB138" s="1"/>
      <c r="QUC138" s="1"/>
      <c r="QUD138" s="1"/>
      <c r="QUE138" s="1"/>
      <c r="QUF138" s="1"/>
      <c r="QUG138" s="1"/>
      <c r="QUH138" s="1"/>
      <c r="QUI138" s="1"/>
      <c r="QUJ138" s="1"/>
      <c r="QUK138" s="1"/>
      <c r="QUL138" s="1"/>
      <c r="QUM138" s="1"/>
      <c r="QUN138" s="1"/>
      <c r="QUO138" s="1"/>
      <c r="QUP138" s="1"/>
      <c r="QUQ138" s="1"/>
      <c r="QUR138" s="1"/>
      <c r="QUS138" s="1"/>
      <c r="QUT138" s="1"/>
      <c r="QUU138" s="1"/>
      <c r="QUV138" s="1"/>
      <c r="QUW138" s="1"/>
      <c r="QUX138" s="1"/>
      <c r="QUY138" s="1"/>
      <c r="QUZ138" s="1"/>
      <c r="QVA138" s="1"/>
      <c r="QVB138" s="1"/>
      <c r="QVC138" s="1"/>
      <c r="QVD138" s="1"/>
      <c r="QVE138" s="1"/>
      <c r="QVF138" s="1"/>
      <c r="QVG138" s="1"/>
      <c r="QVH138" s="1"/>
      <c r="QVI138" s="1"/>
      <c r="QVJ138" s="1"/>
      <c r="QVK138" s="1"/>
      <c r="QVL138" s="1"/>
      <c r="QVM138" s="1"/>
      <c r="QVN138" s="1"/>
      <c r="QVO138" s="1"/>
      <c r="QVP138" s="1"/>
      <c r="QVQ138" s="1"/>
      <c r="QVR138" s="1"/>
      <c r="QVS138" s="1"/>
      <c r="QVT138" s="1"/>
      <c r="QVU138" s="1"/>
      <c r="QVV138" s="1"/>
      <c r="QVW138" s="1"/>
      <c r="QVX138" s="1"/>
      <c r="QVY138" s="1"/>
      <c r="QVZ138" s="1"/>
      <c r="QWA138" s="1"/>
      <c r="QWB138" s="1"/>
      <c r="QWC138" s="1"/>
      <c r="QWD138" s="1"/>
      <c r="QWE138" s="1"/>
      <c r="QWF138" s="1"/>
      <c r="QWG138" s="1"/>
      <c r="QWH138" s="1"/>
      <c r="QWI138" s="1"/>
      <c r="QWJ138" s="1"/>
      <c r="QWK138" s="1"/>
      <c r="QWL138" s="1"/>
      <c r="QWM138" s="1"/>
      <c r="QWN138" s="1"/>
      <c r="QWO138" s="1"/>
      <c r="QWP138" s="1"/>
      <c r="QWQ138" s="1"/>
      <c r="QWR138" s="1"/>
      <c r="QWS138" s="1"/>
      <c r="QWT138" s="1"/>
      <c r="QWU138" s="1"/>
      <c r="QWV138" s="1"/>
      <c r="QWW138" s="1"/>
      <c r="QWX138" s="1"/>
      <c r="QWY138" s="1"/>
      <c r="QWZ138" s="1"/>
      <c r="QXA138" s="1"/>
      <c r="QXB138" s="1"/>
      <c r="QXC138" s="1"/>
      <c r="QXD138" s="1"/>
      <c r="QXE138" s="1"/>
      <c r="QXF138" s="1"/>
      <c r="QXG138" s="1"/>
      <c r="QXH138" s="1"/>
      <c r="QXI138" s="1"/>
      <c r="QXJ138" s="1"/>
      <c r="QXK138" s="1"/>
      <c r="QXL138" s="1"/>
      <c r="QXM138" s="1"/>
      <c r="QXN138" s="1"/>
      <c r="QXO138" s="1"/>
      <c r="QXP138" s="1"/>
      <c r="QXQ138" s="1"/>
      <c r="QXR138" s="1"/>
      <c r="QXS138" s="1"/>
      <c r="QXT138" s="1"/>
      <c r="QXU138" s="1"/>
      <c r="QXV138" s="1"/>
      <c r="QXW138" s="1"/>
      <c r="QXX138" s="1"/>
      <c r="QXY138" s="1"/>
      <c r="QXZ138" s="1"/>
      <c r="QYA138" s="1"/>
      <c r="QYB138" s="1"/>
      <c r="QYC138" s="1"/>
      <c r="QYD138" s="1"/>
      <c r="QYE138" s="1"/>
      <c r="QYF138" s="1"/>
      <c r="QYG138" s="1"/>
      <c r="QYH138" s="1"/>
      <c r="QYI138" s="1"/>
      <c r="QYJ138" s="1"/>
      <c r="QYK138" s="1"/>
      <c r="QYL138" s="1"/>
      <c r="QYM138" s="1"/>
      <c r="QYN138" s="1"/>
      <c r="QYO138" s="1"/>
      <c r="QYP138" s="1"/>
      <c r="QYQ138" s="1"/>
      <c r="QYR138" s="1"/>
      <c r="QYS138" s="1"/>
      <c r="QYT138" s="1"/>
      <c r="QYU138" s="1"/>
      <c r="QYV138" s="1"/>
      <c r="QYW138" s="1"/>
      <c r="QYX138" s="1"/>
      <c r="QYY138" s="1"/>
      <c r="QYZ138" s="1"/>
      <c r="QZA138" s="1"/>
      <c r="QZB138" s="1"/>
      <c r="QZC138" s="1"/>
      <c r="QZD138" s="1"/>
      <c r="QZE138" s="1"/>
      <c r="QZF138" s="1"/>
      <c r="QZG138" s="1"/>
      <c r="QZH138" s="1"/>
      <c r="QZI138" s="1"/>
      <c r="QZJ138" s="1"/>
      <c r="QZK138" s="1"/>
      <c r="QZL138" s="1"/>
      <c r="QZM138" s="1"/>
      <c r="QZN138" s="1"/>
      <c r="QZO138" s="1"/>
      <c r="QZP138" s="1"/>
      <c r="QZQ138" s="1"/>
      <c r="QZR138" s="1"/>
      <c r="QZS138" s="1"/>
      <c r="QZT138" s="1"/>
      <c r="QZU138" s="1"/>
      <c r="QZV138" s="1"/>
      <c r="QZW138" s="1"/>
      <c r="QZX138" s="1"/>
      <c r="QZY138" s="1"/>
      <c r="QZZ138" s="1"/>
      <c r="RAA138" s="1"/>
      <c r="RAB138" s="1"/>
      <c r="RAC138" s="1"/>
      <c r="RAD138" s="1"/>
      <c r="RAE138" s="1"/>
      <c r="RAF138" s="1"/>
      <c r="RAG138" s="1"/>
      <c r="RAH138" s="1"/>
      <c r="RAI138" s="1"/>
      <c r="RAJ138" s="1"/>
      <c r="RAK138" s="1"/>
      <c r="RAL138" s="1"/>
      <c r="RAM138" s="1"/>
      <c r="RAN138" s="1"/>
      <c r="RAO138" s="1"/>
      <c r="RAP138" s="1"/>
      <c r="RAQ138" s="1"/>
      <c r="RAR138" s="1"/>
      <c r="RAS138" s="1"/>
      <c r="RAT138" s="1"/>
      <c r="RAU138" s="1"/>
      <c r="RAV138" s="1"/>
      <c r="RAW138" s="1"/>
      <c r="RAX138" s="1"/>
      <c r="RAY138" s="1"/>
      <c r="RAZ138" s="1"/>
      <c r="RBA138" s="1"/>
      <c r="RBB138" s="1"/>
      <c r="RBC138" s="1"/>
      <c r="RBD138" s="1"/>
      <c r="RBE138" s="1"/>
      <c r="RBF138" s="1"/>
      <c r="RBG138" s="1"/>
      <c r="RBH138" s="1"/>
      <c r="RBI138" s="1"/>
      <c r="RBJ138" s="1"/>
      <c r="RBK138" s="1"/>
      <c r="RBL138" s="1"/>
      <c r="RBM138" s="1"/>
      <c r="RBN138" s="1"/>
      <c r="RBO138" s="1"/>
      <c r="RBP138" s="1"/>
      <c r="RBQ138" s="1"/>
      <c r="RBR138" s="1"/>
      <c r="RBS138" s="1"/>
      <c r="RBT138" s="1"/>
      <c r="RBU138" s="1"/>
      <c r="RBV138" s="1"/>
      <c r="RBW138" s="1"/>
      <c r="RBX138" s="1"/>
      <c r="RBY138" s="1"/>
      <c r="RBZ138" s="1"/>
      <c r="RCA138" s="1"/>
      <c r="RCB138" s="1"/>
      <c r="RCC138" s="1"/>
      <c r="RCD138" s="1"/>
      <c r="RCE138" s="1"/>
      <c r="RCF138" s="1"/>
      <c r="RCG138" s="1"/>
      <c r="RCH138" s="1"/>
      <c r="RCI138" s="1"/>
      <c r="RCJ138" s="1"/>
      <c r="RCK138" s="1"/>
      <c r="RCL138" s="1"/>
      <c r="RCM138" s="1"/>
      <c r="RCN138" s="1"/>
      <c r="RCO138" s="1"/>
      <c r="RCP138" s="1"/>
      <c r="RCQ138" s="1"/>
      <c r="RCR138" s="1"/>
      <c r="RCS138" s="1"/>
      <c r="RCT138" s="1"/>
      <c r="RCU138" s="1"/>
      <c r="RCV138" s="1"/>
      <c r="RCW138" s="1"/>
      <c r="RCX138" s="1"/>
      <c r="RCY138" s="1"/>
      <c r="RCZ138" s="1"/>
      <c r="RDA138" s="1"/>
      <c r="RDB138" s="1"/>
      <c r="RDC138" s="1"/>
      <c r="RDD138" s="1"/>
      <c r="RDE138" s="1"/>
      <c r="RDF138" s="1"/>
      <c r="RDG138" s="1"/>
      <c r="RDH138" s="1"/>
      <c r="RDI138" s="1"/>
      <c r="RDJ138" s="1"/>
      <c r="RDK138" s="1"/>
      <c r="RDL138" s="1"/>
      <c r="RDM138" s="1"/>
      <c r="RDN138" s="1"/>
      <c r="RDO138" s="1"/>
      <c r="RDP138" s="1"/>
      <c r="RDQ138" s="1"/>
      <c r="RDR138" s="1"/>
      <c r="RDS138" s="1"/>
      <c r="RDT138" s="1"/>
      <c r="RDU138" s="1"/>
      <c r="RDV138" s="1"/>
      <c r="RDW138" s="1"/>
      <c r="RDX138" s="1"/>
      <c r="RDY138" s="1"/>
      <c r="RDZ138" s="1"/>
      <c r="REA138" s="1"/>
      <c r="REB138" s="1"/>
      <c r="REC138" s="1"/>
      <c r="RED138" s="1"/>
      <c r="REE138" s="1"/>
      <c r="REF138" s="1"/>
      <c r="REG138" s="1"/>
      <c r="REH138" s="1"/>
      <c r="REI138" s="1"/>
      <c r="REJ138" s="1"/>
      <c r="REK138" s="1"/>
      <c r="REL138" s="1"/>
      <c r="REM138" s="1"/>
      <c r="REN138" s="1"/>
      <c r="REO138" s="1"/>
      <c r="REP138" s="1"/>
      <c r="REQ138" s="1"/>
      <c r="RER138" s="1"/>
      <c r="RES138" s="1"/>
      <c r="RET138" s="1"/>
      <c r="REU138" s="1"/>
      <c r="REV138" s="1"/>
      <c r="REW138" s="1"/>
      <c r="REX138" s="1"/>
      <c r="REY138" s="1"/>
      <c r="REZ138" s="1"/>
      <c r="RFA138" s="1"/>
      <c r="RFB138" s="1"/>
      <c r="RFC138" s="1"/>
      <c r="RFD138" s="1"/>
      <c r="RFE138" s="1"/>
      <c r="RFF138" s="1"/>
      <c r="RFG138" s="1"/>
      <c r="RFH138" s="1"/>
      <c r="RFI138" s="1"/>
      <c r="RFJ138" s="1"/>
      <c r="RFK138" s="1"/>
      <c r="RFL138" s="1"/>
      <c r="RFM138" s="1"/>
      <c r="RFN138" s="1"/>
      <c r="RFO138" s="1"/>
      <c r="RFP138" s="1"/>
      <c r="RFQ138" s="1"/>
      <c r="RFR138" s="1"/>
      <c r="RFS138" s="1"/>
      <c r="RFT138" s="1"/>
      <c r="RFU138" s="1"/>
      <c r="RFV138" s="1"/>
      <c r="RFW138" s="1"/>
      <c r="RFX138" s="1"/>
      <c r="RFY138" s="1"/>
      <c r="RFZ138" s="1"/>
      <c r="RGA138" s="1"/>
      <c r="RGB138" s="1"/>
      <c r="RGC138" s="1"/>
      <c r="RGD138" s="1"/>
      <c r="RGE138" s="1"/>
      <c r="RGF138" s="1"/>
      <c r="RGG138" s="1"/>
      <c r="RGH138" s="1"/>
      <c r="RGI138" s="1"/>
      <c r="RGJ138" s="1"/>
      <c r="RGK138" s="1"/>
      <c r="RGL138" s="1"/>
      <c r="RGM138" s="1"/>
      <c r="RGN138" s="1"/>
      <c r="RGO138" s="1"/>
      <c r="RGP138" s="1"/>
      <c r="RGQ138" s="1"/>
      <c r="RGR138" s="1"/>
      <c r="RGS138" s="1"/>
      <c r="RGT138" s="1"/>
      <c r="RGU138" s="1"/>
      <c r="RGV138" s="1"/>
      <c r="RGW138" s="1"/>
      <c r="RGX138" s="1"/>
      <c r="RGY138" s="1"/>
      <c r="RGZ138" s="1"/>
      <c r="RHA138" s="1"/>
      <c r="RHB138" s="1"/>
      <c r="RHC138" s="1"/>
      <c r="RHD138" s="1"/>
      <c r="RHE138" s="1"/>
      <c r="RHF138" s="1"/>
      <c r="RHG138" s="1"/>
      <c r="RHH138" s="1"/>
      <c r="RHI138" s="1"/>
      <c r="RHJ138" s="1"/>
      <c r="RHK138" s="1"/>
      <c r="RHL138" s="1"/>
      <c r="RHM138" s="1"/>
      <c r="RHN138" s="1"/>
      <c r="RHO138" s="1"/>
      <c r="RHP138" s="1"/>
      <c r="RHQ138" s="1"/>
      <c r="RHR138" s="1"/>
      <c r="RHS138" s="1"/>
      <c r="RHT138" s="1"/>
      <c r="RHU138" s="1"/>
      <c r="RHV138" s="1"/>
      <c r="RHW138" s="1"/>
      <c r="RHX138" s="1"/>
      <c r="RHY138" s="1"/>
      <c r="RHZ138" s="1"/>
      <c r="RIA138" s="1"/>
      <c r="RIB138" s="1"/>
      <c r="RIC138" s="1"/>
      <c r="RID138" s="1"/>
      <c r="RIE138" s="1"/>
      <c r="RIF138" s="1"/>
      <c r="RIG138" s="1"/>
      <c r="RIH138" s="1"/>
      <c r="RII138" s="1"/>
      <c r="RIJ138" s="1"/>
      <c r="RIK138" s="1"/>
      <c r="RIL138" s="1"/>
      <c r="RIM138" s="1"/>
      <c r="RIN138" s="1"/>
      <c r="RIO138" s="1"/>
      <c r="RIP138" s="1"/>
      <c r="RIQ138" s="1"/>
      <c r="RIR138" s="1"/>
      <c r="RIS138" s="1"/>
      <c r="RIT138" s="1"/>
      <c r="RIU138" s="1"/>
      <c r="RIV138" s="1"/>
      <c r="RIW138" s="1"/>
      <c r="RIX138" s="1"/>
      <c r="RIY138" s="1"/>
      <c r="RIZ138" s="1"/>
      <c r="RJA138" s="1"/>
      <c r="RJB138" s="1"/>
      <c r="RJC138" s="1"/>
      <c r="RJD138" s="1"/>
      <c r="RJE138" s="1"/>
      <c r="RJF138" s="1"/>
      <c r="RJG138" s="1"/>
      <c r="RJH138" s="1"/>
      <c r="RJI138" s="1"/>
      <c r="RJJ138" s="1"/>
      <c r="RJK138" s="1"/>
      <c r="RJL138" s="1"/>
      <c r="RJM138" s="1"/>
      <c r="RJN138" s="1"/>
      <c r="RJO138" s="1"/>
      <c r="RJP138" s="1"/>
      <c r="RJQ138" s="1"/>
      <c r="RJR138" s="1"/>
      <c r="RJS138" s="1"/>
      <c r="RJT138" s="1"/>
      <c r="RJU138" s="1"/>
      <c r="RJV138" s="1"/>
      <c r="RJW138" s="1"/>
      <c r="RJX138" s="1"/>
      <c r="RJY138" s="1"/>
      <c r="RJZ138" s="1"/>
      <c r="RKA138" s="1"/>
      <c r="RKB138" s="1"/>
      <c r="RKC138" s="1"/>
      <c r="RKD138" s="1"/>
      <c r="RKE138" s="1"/>
      <c r="RKF138" s="1"/>
      <c r="RKG138" s="1"/>
      <c r="RKH138" s="1"/>
      <c r="RKI138" s="1"/>
      <c r="RKJ138" s="1"/>
      <c r="RKK138" s="1"/>
      <c r="RKL138" s="1"/>
      <c r="RKM138" s="1"/>
      <c r="RKN138" s="1"/>
      <c r="RKO138" s="1"/>
      <c r="RKP138" s="1"/>
      <c r="RKQ138" s="1"/>
      <c r="RKR138" s="1"/>
      <c r="RKS138" s="1"/>
      <c r="RKT138" s="1"/>
      <c r="RKU138" s="1"/>
      <c r="RKV138" s="1"/>
      <c r="RKW138" s="1"/>
      <c r="RKX138" s="1"/>
      <c r="RKY138" s="1"/>
      <c r="RKZ138" s="1"/>
      <c r="RLA138" s="1"/>
      <c r="RLB138" s="1"/>
      <c r="RLC138" s="1"/>
      <c r="RLD138" s="1"/>
      <c r="RLE138" s="1"/>
      <c r="RLF138" s="1"/>
      <c r="RLG138" s="1"/>
      <c r="RLH138" s="1"/>
      <c r="RLI138" s="1"/>
      <c r="RLJ138" s="1"/>
      <c r="RLK138" s="1"/>
      <c r="RLL138" s="1"/>
      <c r="RLM138" s="1"/>
      <c r="RLN138" s="1"/>
      <c r="RLO138" s="1"/>
      <c r="RLP138" s="1"/>
      <c r="RLQ138" s="1"/>
      <c r="RLR138" s="1"/>
      <c r="RLS138" s="1"/>
      <c r="RLT138" s="1"/>
      <c r="RLU138" s="1"/>
      <c r="RLV138" s="1"/>
      <c r="RLW138" s="1"/>
      <c r="RLX138" s="1"/>
      <c r="RLY138" s="1"/>
      <c r="RLZ138" s="1"/>
      <c r="RMA138" s="1"/>
      <c r="RMB138" s="1"/>
      <c r="RMC138" s="1"/>
      <c r="RMD138" s="1"/>
      <c r="RME138" s="1"/>
      <c r="RMF138" s="1"/>
      <c r="RMG138" s="1"/>
      <c r="RMH138" s="1"/>
      <c r="RMI138" s="1"/>
      <c r="RMJ138" s="1"/>
      <c r="RMK138" s="1"/>
      <c r="RML138" s="1"/>
      <c r="RMM138" s="1"/>
      <c r="RMN138" s="1"/>
      <c r="RMO138" s="1"/>
      <c r="RMP138" s="1"/>
      <c r="RMQ138" s="1"/>
      <c r="RMR138" s="1"/>
      <c r="RMS138" s="1"/>
      <c r="RMT138" s="1"/>
      <c r="RMU138" s="1"/>
      <c r="RMV138" s="1"/>
      <c r="RMW138" s="1"/>
      <c r="RMX138" s="1"/>
      <c r="RMY138" s="1"/>
      <c r="RMZ138" s="1"/>
      <c r="RNA138" s="1"/>
      <c r="RNB138" s="1"/>
      <c r="RNC138" s="1"/>
      <c r="RND138" s="1"/>
      <c r="RNE138" s="1"/>
      <c r="RNF138" s="1"/>
      <c r="RNG138" s="1"/>
      <c r="RNH138" s="1"/>
      <c r="RNI138" s="1"/>
      <c r="RNJ138" s="1"/>
      <c r="RNK138" s="1"/>
      <c r="RNL138" s="1"/>
      <c r="RNM138" s="1"/>
      <c r="RNN138" s="1"/>
      <c r="RNO138" s="1"/>
      <c r="RNP138" s="1"/>
      <c r="RNQ138" s="1"/>
      <c r="RNR138" s="1"/>
      <c r="RNS138" s="1"/>
      <c r="RNT138" s="1"/>
      <c r="RNU138" s="1"/>
      <c r="RNV138" s="1"/>
      <c r="RNW138" s="1"/>
      <c r="RNX138" s="1"/>
      <c r="RNY138" s="1"/>
      <c r="RNZ138" s="1"/>
      <c r="ROA138" s="1"/>
      <c r="ROB138" s="1"/>
      <c r="ROC138" s="1"/>
      <c r="ROD138" s="1"/>
      <c r="ROE138" s="1"/>
      <c r="ROF138" s="1"/>
      <c r="ROG138" s="1"/>
      <c r="ROH138" s="1"/>
      <c r="ROI138" s="1"/>
      <c r="ROJ138" s="1"/>
      <c r="ROK138" s="1"/>
      <c r="ROL138" s="1"/>
      <c r="ROM138" s="1"/>
      <c r="RON138" s="1"/>
      <c r="ROO138" s="1"/>
      <c r="ROP138" s="1"/>
      <c r="ROQ138" s="1"/>
      <c r="ROR138" s="1"/>
      <c r="ROS138" s="1"/>
      <c r="ROT138" s="1"/>
      <c r="ROU138" s="1"/>
      <c r="ROV138" s="1"/>
      <c r="ROW138" s="1"/>
      <c r="ROX138" s="1"/>
      <c r="ROY138" s="1"/>
      <c r="ROZ138" s="1"/>
      <c r="RPA138" s="1"/>
      <c r="RPB138" s="1"/>
      <c r="RPC138" s="1"/>
      <c r="RPD138" s="1"/>
      <c r="RPE138" s="1"/>
      <c r="RPF138" s="1"/>
      <c r="RPG138" s="1"/>
      <c r="RPH138" s="1"/>
      <c r="RPI138" s="1"/>
      <c r="RPJ138" s="1"/>
      <c r="RPK138" s="1"/>
      <c r="RPL138" s="1"/>
      <c r="RPM138" s="1"/>
      <c r="RPN138" s="1"/>
      <c r="RPO138" s="1"/>
      <c r="RPP138" s="1"/>
      <c r="RPQ138" s="1"/>
      <c r="RPR138" s="1"/>
      <c r="RPS138" s="1"/>
      <c r="RPT138" s="1"/>
      <c r="RPU138" s="1"/>
      <c r="RPV138" s="1"/>
      <c r="RPW138" s="1"/>
      <c r="RPX138" s="1"/>
      <c r="RPY138" s="1"/>
      <c r="RPZ138" s="1"/>
      <c r="RQA138" s="1"/>
      <c r="RQB138" s="1"/>
      <c r="RQC138" s="1"/>
      <c r="RQD138" s="1"/>
      <c r="RQE138" s="1"/>
      <c r="RQF138" s="1"/>
      <c r="RQG138" s="1"/>
      <c r="RQH138" s="1"/>
      <c r="RQI138" s="1"/>
      <c r="RQJ138" s="1"/>
      <c r="RQK138" s="1"/>
      <c r="RQL138" s="1"/>
      <c r="RQM138" s="1"/>
      <c r="RQN138" s="1"/>
      <c r="RQO138" s="1"/>
      <c r="RQP138" s="1"/>
      <c r="RQQ138" s="1"/>
      <c r="RQR138" s="1"/>
      <c r="RQS138" s="1"/>
      <c r="RQT138" s="1"/>
      <c r="RQU138" s="1"/>
      <c r="RQV138" s="1"/>
      <c r="RQW138" s="1"/>
      <c r="RQX138" s="1"/>
      <c r="RQY138" s="1"/>
      <c r="RQZ138" s="1"/>
      <c r="RRA138" s="1"/>
      <c r="RRB138" s="1"/>
      <c r="RRC138" s="1"/>
      <c r="RRD138" s="1"/>
      <c r="RRE138" s="1"/>
      <c r="RRF138" s="1"/>
      <c r="RRG138" s="1"/>
      <c r="RRH138" s="1"/>
      <c r="RRI138" s="1"/>
      <c r="RRJ138" s="1"/>
      <c r="RRK138" s="1"/>
      <c r="RRL138" s="1"/>
      <c r="RRM138" s="1"/>
      <c r="RRN138" s="1"/>
      <c r="RRO138" s="1"/>
      <c r="RRP138" s="1"/>
      <c r="RRQ138" s="1"/>
      <c r="RRR138" s="1"/>
      <c r="RRS138" s="1"/>
      <c r="RRT138" s="1"/>
      <c r="RRU138" s="1"/>
      <c r="RRV138" s="1"/>
      <c r="RRW138" s="1"/>
      <c r="RRX138" s="1"/>
      <c r="RRY138" s="1"/>
      <c r="RRZ138" s="1"/>
      <c r="RSA138" s="1"/>
      <c r="RSB138" s="1"/>
      <c r="RSC138" s="1"/>
      <c r="RSD138" s="1"/>
      <c r="RSE138" s="1"/>
      <c r="RSF138" s="1"/>
      <c r="RSG138" s="1"/>
      <c r="RSH138" s="1"/>
      <c r="RSI138" s="1"/>
      <c r="RSJ138" s="1"/>
      <c r="RSK138" s="1"/>
      <c r="RSL138" s="1"/>
      <c r="RSM138" s="1"/>
      <c r="RSN138" s="1"/>
      <c r="RSO138" s="1"/>
      <c r="RSP138" s="1"/>
      <c r="RSQ138" s="1"/>
      <c r="RSR138" s="1"/>
      <c r="RSS138" s="1"/>
      <c r="RST138" s="1"/>
      <c r="RSU138" s="1"/>
      <c r="RSV138" s="1"/>
      <c r="RSW138" s="1"/>
      <c r="RSX138" s="1"/>
      <c r="RSY138" s="1"/>
      <c r="RSZ138" s="1"/>
      <c r="RTA138" s="1"/>
      <c r="RTB138" s="1"/>
      <c r="RTC138" s="1"/>
      <c r="RTD138" s="1"/>
      <c r="RTE138" s="1"/>
      <c r="RTF138" s="1"/>
      <c r="RTG138" s="1"/>
      <c r="RTH138" s="1"/>
      <c r="RTI138" s="1"/>
      <c r="RTJ138" s="1"/>
      <c r="RTK138" s="1"/>
      <c r="RTL138" s="1"/>
      <c r="RTM138" s="1"/>
      <c r="RTN138" s="1"/>
      <c r="RTO138" s="1"/>
      <c r="RTP138" s="1"/>
      <c r="RTQ138" s="1"/>
      <c r="RTR138" s="1"/>
      <c r="RTS138" s="1"/>
      <c r="RTT138" s="1"/>
      <c r="RTU138" s="1"/>
      <c r="RTV138" s="1"/>
      <c r="RTW138" s="1"/>
      <c r="RTX138" s="1"/>
      <c r="RTY138" s="1"/>
      <c r="RTZ138" s="1"/>
      <c r="RUA138" s="1"/>
      <c r="RUB138" s="1"/>
      <c r="RUC138" s="1"/>
      <c r="RUD138" s="1"/>
      <c r="RUE138" s="1"/>
      <c r="RUF138" s="1"/>
      <c r="RUG138" s="1"/>
      <c r="RUH138" s="1"/>
      <c r="RUI138" s="1"/>
      <c r="RUJ138" s="1"/>
      <c r="RUK138" s="1"/>
      <c r="RUL138" s="1"/>
      <c r="RUM138" s="1"/>
      <c r="RUN138" s="1"/>
      <c r="RUO138" s="1"/>
      <c r="RUP138" s="1"/>
      <c r="RUQ138" s="1"/>
      <c r="RUR138" s="1"/>
      <c r="RUS138" s="1"/>
      <c r="RUT138" s="1"/>
      <c r="RUU138" s="1"/>
      <c r="RUV138" s="1"/>
      <c r="RUW138" s="1"/>
      <c r="RUX138" s="1"/>
      <c r="RUY138" s="1"/>
      <c r="RUZ138" s="1"/>
      <c r="RVA138" s="1"/>
      <c r="RVB138" s="1"/>
      <c r="RVC138" s="1"/>
      <c r="RVD138" s="1"/>
      <c r="RVE138" s="1"/>
      <c r="RVF138" s="1"/>
      <c r="RVG138" s="1"/>
      <c r="RVH138" s="1"/>
      <c r="RVI138" s="1"/>
      <c r="RVJ138" s="1"/>
      <c r="RVK138" s="1"/>
      <c r="RVL138" s="1"/>
      <c r="RVM138" s="1"/>
      <c r="RVN138" s="1"/>
      <c r="RVO138" s="1"/>
      <c r="RVP138" s="1"/>
      <c r="RVQ138" s="1"/>
      <c r="RVR138" s="1"/>
      <c r="RVS138" s="1"/>
      <c r="RVT138" s="1"/>
      <c r="RVU138" s="1"/>
      <c r="RVV138" s="1"/>
      <c r="RVW138" s="1"/>
      <c r="RVX138" s="1"/>
      <c r="RVY138" s="1"/>
      <c r="RVZ138" s="1"/>
      <c r="RWA138" s="1"/>
      <c r="RWB138" s="1"/>
      <c r="RWC138" s="1"/>
      <c r="RWD138" s="1"/>
      <c r="RWE138" s="1"/>
      <c r="RWF138" s="1"/>
      <c r="RWG138" s="1"/>
      <c r="RWH138" s="1"/>
      <c r="RWI138" s="1"/>
      <c r="RWJ138" s="1"/>
      <c r="RWK138" s="1"/>
      <c r="RWL138" s="1"/>
      <c r="RWM138" s="1"/>
      <c r="RWN138" s="1"/>
      <c r="RWO138" s="1"/>
      <c r="RWP138" s="1"/>
      <c r="RWQ138" s="1"/>
      <c r="RWR138" s="1"/>
      <c r="RWS138" s="1"/>
      <c r="RWT138" s="1"/>
      <c r="RWU138" s="1"/>
      <c r="RWV138" s="1"/>
      <c r="RWW138" s="1"/>
      <c r="RWX138" s="1"/>
      <c r="RWY138" s="1"/>
      <c r="RWZ138" s="1"/>
      <c r="RXA138" s="1"/>
      <c r="RXB138" s="1"/>
      <c r="RXC138" s="1"/>
      <c r="RXD138" s="1"/>
      <c r="RXE138" s="1"/>
      <c r="RXF138" s="1"/>
      <c r="RXG138" s="1"/>
      <c r="RXH138" s="1"/>
      <c r="RXI138" s="1"/>
      <c r="RXJ138" s="1"/>
      <c r="RXK138" s="1"/>
      <c r="RXL138" s="1"/>
      <c r="RXM138" s="1"/>
      <c r="RXN138" s="1"/>
      <c r="RXO138" s="1"/>
      <c r="RXP138" s="1"/>
      <c r="RXQ138" s="1"/>
      <c r="RXR138" s="1"/>
      <c r="RXS138" s="1"/>
      <c r="RXT138" s="1"/>
      <c r="RXU138" s="1"/>
      <c r="RXV138" s="1"/>
      <c r="RXW138" s="1"/>
      <c r="RXX138" s="1"/>
      <c r="RXY138" s="1"/>
      <c r="RXZ138" s="1"/>
      <c r="RYA138" s="1"/>
      <c r="RYB138" s="1"/>
      <c r="RYC138" s="1"/>
      <c r="RYD138" s="1"/>
      <c r="RYE138" s="1"/>
      <c r="RYF138" s="1"/>
      <c r="RYG138" s="1"/>
      <c r="RYH138" s="1"/>
      <c r="RYI138" s="1"/>
      <c r="RYJ138" s="1"/>
      <c r="RYK138" s="1"/>
      <c r="RYL138" s="1"/>
      <c r="RYM138" s="1"/>
      <c r="RYN138" s="1"/>
      <c r="RYO138" s="1"/>
      <c r="RYP138" s="1"/>
      <c r="RYQ138" s="1"/>
      <c r="RYR138" s="1"/>
      <c r="RYS138" s="1"/>
      <c r="RYT138" s="1"/>
      <c r="RYU138" s="1"/>
      <c r="RYV138" s="1"/>
      <c r="RYW138" s="1"/>
      <c r="RYX138" s="1"/>
      <c r="RYY138" s="1"/>
      <c r="RYZ138" s="1"/>
      <c r="RZA138" s="1"/>
      <c r="RZB138" s="1"/>
      <c r="RZC138" s="1"/>
      <c r="RZD138" s="1"/>
      <c r="RZE138" s="1"/>
      <c r="RZF138" s="1"/>
      <c r="RZG138" s="1"/>
      <c r="RZH138" s="1"/>
      <c r="RZI138" s="1"/>
      <c r="RZJ138" s="1"/>
      <c r="RZK138" s="1"/>
      <c r="RZL138" s="1"/>
      <c r="RZM138" s="1"/>
      <c r="RZN138" s="1"/>
      <c r="RZO138" s="1"/>
      <c r="RZP138" s="1"/>
      <c r="RZQ138" s="1"/>
      <c r="RZR138" s="1"/>
      <c r="RZS138" s="1"/>
      <c r="RZT138" s="1"/>
      <c r="RZU138" s="1"/>
      <c r="RZV138" s="1"/>
      <c r="RZW138" s="1"/>
      <c r="RZX138" s="1"/>
      <c r="RZY138" s="1"/>
      <c r="RZZ138" s="1"/>
      <c r="SAA138" s="1"/>
      <c r="SAB138" s="1"/>
      <c r="SAC138" s="1"/>
      <c r="SAD138" s="1"/>
      <c r="SAE138" s="1"/>
      <c r="SAF138" s="1"/>
      <c r="SAG138" s="1"/>
      <c r="SAH138" s="1"/>
      <c r="SAI138" s="1"/>
      <c r="SAJ138" s="1"/>
      <c r="SAK138" s="1"/>
      <c r="SAL138" s="1"/>
      <c r="SAM138" s="1"/>
      <c r="SAN138" s="1"/>
      <c r="SAO138" s="1"/>
      <c r="SAP138" s="1"/>
      <c r="SAQ138" s="1"/>
      <c r="SAR138" s="1"/>
      <c r="SAS138" s="1"/>
      <c r="SAT138" s="1"/>
      <c r="SAU138" s="1"/>
      <c r="SAV138" s="1"/>
      <c r="SAW138" s="1"/>
      <c r="SAX138" s="1"/>
      <c r="SAY138" s="1"/>
      <c r="SAZ138" s="1"/>
      <c r="SBA138" s="1"/>
      <c r="SBB138" s="1"/>
      <c r="SBC138" s="1"/>
      <c r="SBD138" s="1"/>
      <c r="SBE138" s="1"/>
      <c r="SBF138" s="1"/>
      <c r="SBG138" s="1"/>
      <c r="SBH138" s="1"/>
      <c r="SBI138" s="1"/>
      <c r="SBJ138" s="1"/>
      <c r="SBK138" s="1"/>
      <c r="SBL138" s="1"/>
      <c r="SBM138" s="1"/>
      <c r="SBN138" s="1"/>
      <c r="SBO138" s="1"/>
      <c r="SBP138" s="1"/>
      <c r="SBQ138" s="1"/>
      <c r="SBR138" s="1"/>
      <c r="SBS138" s="1"/>
      <c r="SBT138" s="1"/>
      <c r="SBU138" s="1"/>
      <c r="SBV138" s="1"/>
      <c r="SBW138" s="1"/>
      <c r="SBX138" s="1"/>
      <c r="SBY138" s="1"/>
      <c r="SBZ138" s="1"/>
      <c r="SCA138" s="1"/>
      <c r="SCB138" s="1"/>
      <c r="SCC138" s="1"/>
      <c r="SCD138" s="1"/>
      <c r="SCE138" s="1"/>
      <c r="SCF138" s="1"/>
      <c r="SCG138" s="1"/>
      <c r="SCH138" s="1"/>
      <c r="SCI138" s="1"/>
      <c r="SCJ138" s="1"/>
      <c r="SCK138" s="1"/>
      <c r="SCL138" s="1"/>
      <c r="SCM138" s="1"/>
      <c r="SCN138" s="1"/>
      <c r="SCO138" s="1"/>
      <c r="SCP138" s="1"/>
      <c r="SCQ138" s="1"/>
      <c r="SCR138" s="1"/>
      <c r="SCS138" s="1"/>
      <c r="SCT138" s="1"/>
      <c r="SCU138" s="1"/>
      <c r="SCV138" s="1"/>
      <c r="SCW138" s="1"/>
      <c r="SCX138" s="1"/>
      <c r="SCY138" s="1"/>
      <c r="SCZ138" s="1"/>
      <c r="SDA138" s="1"/>
      <c r="SDB138" s="1"/>
      <c r="SDC138" s="1"/>
      <c r="SDD138" s="1"/>
      <c r="SDE138" s="1"/>
      <c r="SDF138" s="1"/>
      <c r="SDG138" s="1"/>
      <c r="SDH138" s="1"/>
      <c r="SDI138" s="1"/>
      <c r="SDJ138" s="1"/>
      <c r="SDK138" s="1"/>
      <c r="SDL138" s="1"/>
      <c r="SDM138" s="1"/>
      <c r="SDN138" s="1"/>
      <c r="SDO138" s="1"/>
      <c r="SDP138" s="1"/>
      <c r="SDQ138" s="1"/>
      <c r="SDR138" s="1"/>
      <c r="SDS138" s="1"/>
      <c r="SDT138" s="1"/>
      <c r="SDU138" s="1"/>
      <c r="SDV138" s="1"/>
      <c r="SDW138" s="1"/>
      <c r="SDX138" s="1"/>
      <c r="SDY138" s="1"/>
      <c r="SDZ138" s="1"/>
      <c r="SEA138" s="1"/>
      <c r="SEB138" s="1"/>
      <c r="SEC138" s="1"/>
      <c r="SED138" s="1"/>
      <c r="SEE138" s="1"/>
      <c r="SEF138" s="1"/>
      <c r="SEG138" s="1"/>
      <c r="SEH138" s="1"/>
      <c r="SEI138" s="1"/>
      <c r="SEJ138" s="1"/>
      <c r="SEK138" s="1"/>
      <c r="SEL138" s="1"/>
      <c r="SEM138" s="1"/>
      <c r="SEN138" s="1"/>
      <c r="SEO138" s="1"/>
      <c r="SEP138" s="1"/>
      <c r="SEQ138" s="1"/>
      <c r="SER138" s="1"/>
      <c r="SES138" s="1"/>
      <c r="SET138" s="1"/>
      <c r="SEU138" s="1"/>
      <c r="SEV138" s="1"/>
      <c r="SEW138" s="1"/>
      <c r="SEX138" s="1"/>
      <c r="SEY138" s="1"/>
      <c r="SEZ138" s="1"/>
      <c r="SFA138" s="1"/>
      <c r="SFB138" s="1"/>
      <c r="SFC138" s="1"/>
      <c r="SFD138" s="1"/>
      <c r="SFE138" s="1"/>
      <c r="SFF138" s="1"/>
      <c r="SFG138" s="1"/>
      <c r="SFH138" s="1"/>
      <c r="SFI138" s="1"/>
      <c r="SFJ138" s="1"/>
      <c r="SFK138" s="1"/>
      <c r="SFL138" s="1"/>
      <c r="SFM138" s="1"/>
      <c r="SFN138" s="1"/>
      <c r="SFO138" s="1"/>
      <c r="SFP138" s="1"/>
      <c r="SFQ138" s="1"/>
      <c r="SFR138" s="1"/>
      <c r="SFS138" s="1"/>
      <c r="SFT138" s="1"/>
      <c r="SFU138" s="1"/>
      <c r="SFV138" s="1"/>
      <c r="SFW138" s="1"/>
      <c r="SFX138" s="1"/>
      <c r="SFY138" s="1"/>
      <c r="SFZ138" s="1"/>
      <c r="SGA138" s="1"/>
      <c r="SGB138" s="1"/>
      <c r="SGC138" s="1"/>
      <c r="SGD138" s="1"/>
      <c r="SGE138" s="1"/>
      <c r="SGF138" s="1"/>
      <c r="SGG138" s="1"/>
      <c r="SGH138" s="1"/>
      <c r="SGI138" s="1"/>
      <c r="SGJ138" s="1"/>
      <c r="SGK138" s="1"/>
      <c r="SGL138" s="1"/>
      <c r="SGM138" s="1"/>
      <c r="SGN138" s="1"/>
      <c r="SGO138" s="1"/>
      <c r="SGP138" s="1"/>
      <c r="SGQ138" s="1"/>
      <c r="SGR138" s="1"/>
      <c r="SGS138" s="1"/>
      <c r="SGT138" s="1"/>
      <c r="SGU138" s="1"/>
      <c r="SGV138" s="1"/>
      <c r="SGW138" s="1"/>
      <c r="SGX138" s="1"/>
      <c r="SGY138" s="1"/>
      <c r="SGZ138" s="1"/>
      <c r="SHA138" s="1"/>
      <c r="SHB138" s="1"/>
      <c r="SHC138" s="1"/>
      <c r="SHD138" s="1"/>
      <c r="SHE138" s="1"/>
      <c r="SHF138" s="1"/>
      <c r="SHG138" s="1"/>
      <c r="SHH138" s="1"/>
      <c r="SHI138" s="1"/>
      <c r="SHJ138" s="1"/>
      <c r="SHK138" s="1"/>
      <c r="SHL138" s="1"/>
      <c r="SHM138" s="1"/>
      <c r="SHN138" s="1"/>
      <c r="SHO138" s="1"/>
      <c r="SHP138" s="1"/>
      <c r="SHQ138" s="1"/>
      <c r="SHR138" s="1"/>
      <c r="SHS138" s="1"/>
      <c r="SHT138" s="1"/>
      <c r="SHU138" s="1"/>
      <c r="SHV138" s="1"/>
      <c r="SHW138" s="1"/>
      <c r="SHX138" s="1"/>
      <c r="SHY138" s="1"/>
      <c r="SHZ138" s="1"/>
      <c r="SIA138" s="1"/>
      <c r="SIB138" s="1"/>
      <c r="SIC138" s="1"/>
      <c r="SID138" s="1"/>
      <c r="SIE138" s="1"/>
      <c r="SIF138" s="1"/>
      <c r="SIG138" s="1"/>
      <c r="SIH138" s="1"/>
      <c r="SII138" s="1"/>
      <c r="SIJ138" s="1"/>
      <c r="SIK138" s="1"/>
      <c r="SIL138" s="1"/>
      <c r="SIM138" s="1"/>
      <c r="SIN138" s="1"/>
      <c r="SIO138" s="1"/>
      <c r="SIP138" s="1"/>
      <c r="SIQ138" s="1"/>
      <c r="SIR138" s="1"/>
      <c r="SIS138" s="1"/>
      <c r="SIT138" s="1"/>
      <c r="SIU138" s="1"/>
      <c r="SIV138" s="1"/>
      <c r="SIW138" s="1"/>
      <c r="SIX138" s="1"/>
      <c r="SIY138" s="1"/>
      <c r="SIZ138" s="1"/>
      <c r="SJA138" s="1"/>
      <c r="SJB138" s="1"/>
      <c r="SJC138" s="1"/>
      <c r="SJD138" s="1"/>
      <c r="SJE138" s="1"/>
      <c r="SJF138" s="1"/>
      <c r="SJG138" s="1"/>
      <c r="SJH138" s="1"/>
      <c r="SJI138" s="1"/>
      <c r="SJJ138" s="1"/>
      <c r="SJK138" s="1"/>
      <c r="SJL138" s="1"/>
      <c r="SJM138" s="1"/>
      <c r="SJN138" s="1"/>
      <c r="SJO138" s="1"/>
      <c r="SJP138" s="1"/>
      <c r="SJQ138" s="1"/>
      <c r="SJR138" s="1"/>
      <c r="SJS138" s="1"/>
      <c r="SJT138" s="1"/>
      <c r="SJU138" s="1"/>
      <c r="SJV138" s="1"/>
      <c r="SJW138" s="1"/>
      <c r="SJX138" s="1"/>
      <c r="SJY138" s="1"/>
      <c r="SJZ138" s="1"/>
      <c r="SKA138" s="1"/>
      <c r="SKB138" s="1"/>
      <c r="SKC138" s="1"/>
      <c r="SKD138" s="1"/>
      <c r="SKE138" s="1"/>
      <c r="SKF138" s="1"/>
      <c r="SKG138" s="1"/>
      <c r="SKH138" s="1"/>
      <c r="SKI138" s="1"/>
      <c r="SKJ138" s="1"/>
      <c r="SKK138" s="1"/>
      <c r="SKL138" s="1"/>
      <c r="SKM138" s="1"/>
      <c r="SKN138" s="1"/>
      <c r="SKO138" s="1"/>
      <c r="SKP138" s="1"/>
      <c r="SKQ138" s="1"/>
      <c r="SKR138" s="1"/>
      <c r="SKS138" s="1"/>
      <c r="SKT138" s="1"/>
      <c r="SKU138" s="1"/>
      <c r="SKV138" s="1"/>
      <c r="SKW138" s="1"/>
      <c r="SKX138" s="1"/>
      <c r="SKY138" s="1"/>
      <c r="SKZ138" s="1"/>
      <c r="SLA138" s="1"/>
      <c r="SLB138" s="1"/>
      <c r="SLC138" s="1"/>
      <c r="SLD138" s="1"/>
      <c r="SLE138" s="1"/>
      <c r="SLF138" s="1"/>
      <c r="SLG138" s="1"/>
      <c r="SLH138" s="1"/>
      <c r="SLI138" s="1"/>
      <c r="SLJ138" s="1"/>
      <c r="SLK138" s="1"/>
      <c r="SLL138" s="1"/>
      <c r="SLM138" s="1"/>
      <c r="SLN138" s="1"/>
      <c r="SLO138" s="1"/>
      <c r="SLP138" s="1"/>
      <c r="SLQ138" s="1"/>
      <c r="SLR138" s="1"/>
      <c r="SLS138" s="1"/>
      <c r="SLT138" s="1"/>
      <c r="SLU138" s="1"/>
      <c r="SLV138" s="1"/>
      <c r="SLW138" s="1"/>
      <c r="SLX138" s="1"/>
      <c r="SLY138" s="1"/>
      <c r="SLZ138" s="1"/>
      <c r="SMA138" s="1"/>
      <c r="SMB138" s="1"/>
      <c r="SMC138" s="1"/>
      <c r="SMD138" s="1"/>
      <c r="SME138" s="1"/>
      <c r="SMF138" s="1"/>
      <c r="SMG138" s="1"/>
      <c r="SMH138" s="1"/>
      <c r="SMI138" s="1"/>
      <c r="SMJ138" s="1"/>
      <c r="SMK138" s="1"/>
      <c r="SML138" s="1"/>
      <c r="SMM138" s="1"/>
      <c r="SMN138" s="1"/>
      <c r="SMO138" s="1"/>
      <c r="SMP138" s="1"/>
      <c r="SMQ138" s="1"/>
      <c r="SMR138" s="1"/>
      <c r="SMS138" s="1"/>
      <c r="SMT138" s="1"/>
      <c r="SMU138" s="1"/>
      <c r="SMV138" s="1"/>
      <c r="SMW138" s="1"/>
      <c r="SMX138" s="1"/>
      <c r="SMY138" s="1"/>
      <c r="SMZ138" s="1"/>
      <c r="SNA138" s="1"/>
      <c r="SNB138" s="1"/>
      <c r="SNC138" s="1"/>
      <c r="SND138" s="1"/>
      <c r="SNE138" s="1"/>
      <c r="SNF138" s="1"/>
      <c r="SNG138" s="1"/>
      <c r="SNH138" s="1"/>
      <c r="SNI138" s="1"/>
      <c r="SNJ138" s="1"/>
      <c r="SNK138" s="1"/>
      <c r="SNL138" s="1"/>
      <c r="SNM138" s="1"/>
      <c r="SNN138" s="1"/>
      <c r="SNO138" s="1"/>
      <c r="SNP138" s="1"/>
      <c r="SNQ138" s="1"/>
      <c r="SNR138" s="1"/>
      <c r="SNS138" s="1"/>
      <c r="SNT138" s="1"/>
      <c r="SNU138" s="1"/>
      <c r="SNV138" s="1"/>
      <c r="SNW138" s="1"/>
      <c r="SNX138" s="1"/>
      <c r="SNY138" s="1"/>
      <c r="SNZ138" s="1"/>
      <c r="SOA138" s="1"/>
      <c r="SOB138" s="1"/>
      <c r="SOC138" s="1"/>
      <c r="SOD138" s="1"/>
      <c r="SOE138" s="1"/>
      <c r="SOF138" s="1"/>
      <c r="SOG138" s="1"/>
      <c r="SOH138" s="1"/>
      <c r="SOI138" s="1"/>
      <c r="SOJ138" s="1"/>
      <c r="SOK138" s="1"/>
      <c r="SOL138" s="1"/>
      <c r="SOM138" s="1"/>
      <c r="SON138" s="1"/>
      <c r="SOO138" s="1"/>
      <c r="SOP138" s="1"/>
      <c r="SOQ138" s="1"/>
      <c r="SOR138" s="1"/>
      <c r="SOS138" s="1"/>
      <c r="SOT138" s="1"/>
      <c r="SOU138" s="1"/>
      <c r="SOV138" s="1"/>
      <c r="SOW138" s="1"/>
      <c r="SOX138" s="1"/>
      <c r="SOY138" s="1"/>
      <c r="SOZ138" s="1"/>
      <c r="SPA138" s="1"/>
      <c r="SPB138" s="1"/>
      <c r="SPC138" s="1"/>
      <c r="SPD138" s="1"/>
      <c r="SPE138" s="1"/>
      <c r="SPF138" s="1"/>
      <c r="SPG138" s="1"/>
      <c r="SPH138" s="1"/>
      <c r="SPI138" s="1"/>
      <c r="SPJ138" s="1"/>
      <c r="SPK138" s="1"/>
      <c r="SPL138" s="1"/>
      <c r="SPM138" s="1"/>
      <c r="SPN138" s="1"/>
      <c r="SPO138" s="1"/>
      <c r="SPP138" s="1"/>
      <c r="SPQ138" s="1"/>
      <c r="SPR138" s="1"/>
      <c r="SPS138" s="1"/>
      <c r="SPT138" s="1"/>
      <c r="SPU138" s="1"/>
      <c r="SPV138" s="1"/>
      <c r="SPW138" s="1"/>
      <c r="SPX138" s="1"/>
      <c r="SPY138" s="1"/>
      <c r="SPZ138" s="1"/>
      <c r="SQA138" s="1"/>
      <c r="SQB138" s="1"/>
      <c r="SQC138" s="1"/>
      <c r="SQD138" s="1"/>
      <c r="SQE138" s="1"/>
      <c r="SQF138" s="1"/>
      <c r="SQG138" s="1"/>
      <c r="SQH138" s="1"/>
      <c r="SQI138" s="1"/>
      <c r="SQJ138" s="1"/>
      <c r="SQK138" s="1"/>
      <c r="SQL138" s="1"/>
      <c r="SQM138" s="1"/>
      <c r="SQN138" s="1"/>
      <c r="SQO138" s="1"/>
      <c r="SQP138" s="1"/>
      <c r="SQQ138" s="1"/>
      <c r="SQR138" s="1"/>
      <c r="SQS138" s="1"/>
      <c r="SQT138" s="1"/>
      <c r="SQU138" s="1"/>
      <c r="SQV138" s="1"/>
      <c r="SQW138" s="1"/>
      <c r="SQX138" s="1"/>
      <c r="SQY138" s="1"/>
      <c r="SQZ138" s="1"/>
      <c r="SRA138" s="1"/>
      <c r="SRB138" s="1"/>
      <c r="SRC138" s="1"/>
      <c r="SRD138" s="1"/>
      <c r="SRE138" s="1"/>
      <c r="SRF138" s="1"/>
      <c r="SRG138" s="1"/>
      <c r="SRH138" s="1"/>
      <c r="SRI138" s="1"/>
      <c r="SRJ138" s="1"/>
      <c r="SRK138" s="1"/>
      <c r="SRL138" s="1"/>
      <c r="SRM138" s="1"/>
      <c r="SRN138" s="1"/>
      <c r="SRO138" s="1"/>
      <c r="SRP138" s="1"/>
      <c r="SRQ138" s="1"/>
      <c r="SRR138" s="1"/>
      <c r="SRS138" s="1"/>
      <c r="SRT138" s="1"/>
      <c r="SRU138" s="1"/>
      <c r="SRV138" s="1"/>
      <c r="SRW138" s="1"/>
      <c r="SRX138" s="1"/>
      <c r="SRY138" s="1"/>
      <c r="SRZ138" s="1"/>
      <c r="SSA138" s="1"/>
      <c r="SSB138" s="1"/>
      <c r="SSC138" s="1"/>
      <c r="SSD138" s="1"/>
      <c r="SSE138" s="1"/>
      <c r="SSF138" s="1"/>
      <c r="SSG138" s="1"/>
      <c r="SSH138" s="1"/>
      <c r="SSI138" s="1"/>
      <c r="SSJ138" s="1"/>
      <c r="SSK138" s="1"/>
      <c r="SSL138" s="1"/>
      <c r="SSM138" s="1"/>
      <c r="SSN138" s="1"/>
      <c r="SSO138" s="1"/>
      <c r="SSP138" s="1"/>
      <c r="SSQ138" s="1"/>
      <c r="SSR138" s="1"/>
      <c r="SSS138" s="1"/>
      <c r="SST138" s="1"/>
      <c r="SSU138" s="1"/>
      <c r="SSV138" s="1"/>
      <c r="SSW138" s="1"/>
      <c r="SSX138" s="1"/>
      <c r="SSY138" s="1"/>
      <c r="SSZ138" s="1"/>
      <c r="STA138" s="1"/>
      <c r="STB138" s="1"/>
      <c r="STC138" s="1"/>
      <c r="STD138" s="1"/>
      <c r="STE138" s="1"/>
      <c r="STF138" s="1"/>
      <c r="STG138" s="1"/>
      <c r="STH138" s="1"/>
      <c r="STI138" s="1"/>
      <c r="STJ138" s="1"/>
      <c r="STK138" s="1"/>
      <c r="STL138" s="1"/>
      <c r="STM138" s="1"/>
      <c r="STN138" s="1"/>
      <c r="STO138" s="1"/>
      <c r="STP138" s="1"/>
      <c r="STQ138" s="1"/>
      <c r="STR138" s="1"/>
      <c r="STS138" s="1"/>
      <c r="STT138" s="1"/>
      <c r="STU138" s="1"/>
      <c r="STV138" s="1"/>
      <c r="STW138" s="1"/>
      <c r="STX138" s="1"/>
      <c r="STY138" s="1"/>
      <c r="STZ138" s="1"/>
      <c r="SUA138" s="1"/>
      <c r="SUB138" s="1"/>
      <c r="SUC138" s="1"/>
      <c r="SUD138" s="1"/>
      <c r="SUE138" s="1"/>
      <c r="SUF138" s="1"/>
      <c r="SUG138" s="1"/>
      <c r="SUH138" s="1"/>
      <c r="SUI138" s="1"/>
      <c r="SUJ138" s="1"/>
      <c r="SUK138" s="1"/>
      <c r="SUL138" s="1"/>
      <c r="SUM138" s="1"/>
      <c r="SUN138" s="1"/>
      <c r="SUO138" s="1"/>
      <c r="SUP138" s="1"/>
      <c r="SUQ138" s="1"/>
      <c r="SUR138" s="1"/>
      <c r="SUS138" s="1"/>
      <c r="SUT138" s="1"/>
      <c r="SUU138" s="1"/>
      <c r="SUV138" s="1"/>
      <c r="SUW138" s="1"/>
      <c r="SUX138" s="1"/>
      <c r="SUY138" s="1"/>
      <c r="SUZ138" s="1"/>
      <c r="SVA138" s="1"/>
      <c r="SVB138" s="1"/>
      <c r="SVC138" s="1"/>
      <c r="SVD138" s="1"/>
      <c r="SVE138" s="1"/>
      <c r="SVF138" s="1"/>
      <c r="SVG138" s="1"/>
      <c r="SVH138" s="1"/>
      <c r="SVI138" s="1"/>
      <c r="SVJ138" s="1"/>
      <c r="SVK138" s="1"/>
      <c r="SVL138" s="1"/>
      <c r="SVM138" s="1"/>
      <c r="SVN138" s="1"/>
      <c r="SVO138" s="1"/>
      <c r="SVP138" s="1"/>
      <c r="SVQ138" s="1"/>
      <c r="SVR138" s="1"/>
      <c r="SVS138" s="1"/>
      <c r="SVT138" s="1"/>
      <c r="SVU138" s="1"/>
      <c r="SVV138" s="1"/>
      <c r="SVW138" s="1"/>
      <c r="SVX138" s="1"/>
      <c r="SVY138" s="1"/>
      <c r="SVZ138" s="1"/>
      <c r="SWA138" s="1"/>
      <c r="SWB138" s="1"/>
      <c r="SWC138" s="1"/>
      <c r="SWD138" s="1"/>
      <c r="SWE138" s="1"/>
      <c r="SWF138" s="1"/>
      <c r="SWG138" s="1"/>
      <c r="SWH138" s="1"/>
      <c r="SWI138" s="1"/>
      <c r="SWJ138" s="1"/>
      <c r="SWK138" s="1"/>
      <c r="SWL138" s="1"/>
      <c r="SWM138" s="1"/>
      <c r="SWN138" s="1"/>
      <c r="SWO138" s="1"/>
      <c r="SWP138" s="1"/>
      <c r="SWQ138" s="1"/>
      <c r="SWR138" s="1"/>
      <c r="SWS138" s="1"/>
      <c r="SWT138" s="1"/>
      <c r="SWU138" s="1"/>
      <c r="SWV138" s="1"/>
      <c r="SWW138" s="1"/>
      <c r="SWX138" s="1"/>
      <c r="SWY138" s="1"/>
      <c r="SWZ138" s="1"/>
      <c r="SXA138" s="1"/>
      <c r="SXB138" s="1"/>
      <c r="SXC138" s="1"/>
      <c r="SXD138" s="1"/>
      <c r="SXE138" s="1"/>
      <c r="SXF138" s="1"/>
      <c r="SXG138" s="1"/>
      <c r="SXH138" s="1"/>
      <c r="SXI138" s="1"/>
      <c r="SXJ138" s="1"/>
      <c r="SXK138" s="1"/>
      <c r="SXL138" s="1"/>
      <c r="SXM138" s="1"/>
      <c r="SXN138" s="1"/>
      <c r="SXO138" s="1"/>
      <c r="SXP138" s="1"/>
      <c r="SXQ138" s="1"/>
      <c r="SXR138" s="1"/>
      <c r="SXS138" s="1"/>
      <c r="SXT138" s="1"/>
      <c r="SXU138" s="1"/>
      <c r="SXV138" s="1"/>
      <c r="SXW138" s="1"/>
      <c r="SXX138" s="1"/>
      <c r="SXY138" s="1"/>
      <c r="SXZ138" s="1"/>
      <c r="SYA138" s="1"/>
      <c r="SYB138" s="1"/>
      <c r="SYC138" s="1"/>
      <c r="SYD138" s="1"/>
      <c r="SYE138" s="1"/>
      <c r="SYF138" s="1"/>
      <c r="SYG138" s="1"/>
      <c r="SYH138" s="1"/>
      <c r="SYI138" s="1"/>
      <c r="SYJ138" s="1"/>
      <c r="SYK138" s="1"/>
      <c r="SYL138" s="1"/>
      <c r="SYM138" s="1"/>
      <c r="SYN138" s="1"/>
      <c r="SYO138" s="1"/>
      <c r="SYP138" s="1"/>
      <c r="SYQ138" s="1"/>
      <c r="SYR138" s="1"/>
      <c r="SYS138" s="1"/>
      <c r="SYT138" s="1"/>
      <c r="SYU138" s="1"/>
      <c r="SYV138" s="1"/>
      <c r="SYW138" s="1"/>
      <c r="SYX138" s="1"/>
      <c r="SYY138" s="1"/>
      <c r="SYZ138" s="1"/>
      <c r="SZA138" s="1"/>
      <c r="SZB138" s="1"/>
      <c r="SZC138" s="1"/>
      <c r="SZD138" s="1"/>
      <c r="SZE138" s="1"/>
      <c r="SZF138" s="1"/>
      <c r="SZG138" s="1"/>
      <c r="SZH138" s="1"/>
      <c r="SZI138" s="1"/>
      <c r="SZJ138" s="1"/>
      <c r="SZK138" s="1"/>
      <c r="SZL138" s="1"/>
      <c r="SZM138" s="1"/>
      <c r="SZN138" s="1"/>
      <c r="SZO138" s="1"/>
      <c r="SZP138" s="1"/>
      <c r="SZQ138" s="1"/>
      <c r="SZR138" s="1"/>
      <c r="SZS138" s="1"/>
      <c r="SZT138" s="1"/>
      <c r="SZU138" s="1"/>
      <c r="SZV138" s="1"/>
      <c r="SZW138" s="1"/>
      <c r="SZX138" s="1"/>
      <c r="SZY138" s="1"/>
      <c r="SZZ138" s="1"/>
      <c r="TAA138" s="1"/>
      <c r="TAB138" s="1"/>
      <c r="TAC138" s="1"/>
      <c r="TAD138" s="1"/>
      <c r="TAE138" s="1"/>
      <c r="TAF138" s="1"/>
      <c r="TAG138" s="1"/>
      <c r="TAH138" s="1"/>
      <c r="TAI138" s="1"/>
      <c r="TAJ138" s="1"/>
      <c r="TAK138" s="1"/>
      <c r="TAL138" s="1"/>
      <c r="TAM138" s="1"/>
      <c r="TAN138" s="1"/>
      <c r="TAO138" s="1"/>
      <c r="TAP138" s="1"/>
      <c r="TAQ138" s="1"/>
      <c r="TAR138" s="1"/>
      <c r="TAS138" s="1"/>
      <c r="TAT138" s="1"/>
      <c r="TAU138" s="1"/>
      <c r="TAV138" s="1"/>
      <c r="TAW138" s="1"/>
      <c r="TAX138" s="1"/>
      <c r="TAY138" s="1"/>
      <c r="TAZ138" s="1"/>
      <c r="TBA138" s="1"/>
      <c r="TBB138" s="1"/>
      <c r="TBC138" s="1"/>
      <c r="TBD138" s="1"/>
      <c r="TBE138" s="1"/>
      <c r="TBF138" s="1"/>
      <c r="TBG138" s="1"/>
      <c r="TBH138" s="1"/>
      <c r="TBI138" s="1"/>
      <c r="TBJ138" s="1"/>
      <c r="TBK138" s="1"/>
      <c r="TBL138" s="1"/>
      <c r="TBM138" s="1"/>
      <c r="TBN138" s="1"/>
      <c r="TBO138" s="1"/>
      <c r="TBP138" s="1"/>
      <c r="TBQ138" s="1"/>
      <c r="TBR138" s="1"/>
      <c r="TBS138" s="1"/>
      <c r="TBT138" s="1"/>
      <c r="TBU138" s="1"/>
      <c r="TBV138" s="1"/>
      <c r="TBW138" s="1"/>
      <c r="TBX138" s="1"/>
      <c r="TBY138" s="1"/>
      <c r="TBZ138" s="1"/>
      <c r="TCA138" s="1"/>
      <c r="TCB138" s="1"/>
      <c r="TCC138" s="1"/>
      <c r="TCD138" s="1"/>
      <c r="TCE138" s="1"/>
      <c r="TCF138" s="1"/>
      <c r="TCG138" s="1"/>
      <c r="TCH138" s="1"/>
      <c r="TCI138" s="1"/>
      <c r="TCJ138" s="1"/>
      <c r="TCK138" s="1"/>
      <c r="TCL138" s="1"/>
      <c r="TCM138" s="1"/>
      <c r="TCN138" s="1"/>
      <c r="TCO138" s="1"/>
      <c r="TCP138" s="1"/>
      <c r="TCQ138" s="1"/>
      <c r="TCR138" s="1"/>
      <c r="TCS138" s="1"/>
      <c r="TCT138" s="1"/>
      <c r="TCU138" s="1"/>
      <c r="TCV138" s="1"/>
      <c r="TCW138" s="1"/>
      <c r="TCX138" s="1"/>
      <c r="TCY138" s="1"/>
      <c r="TCZ138" s="1"/>
      <c r="TDA138" s="1"/>
      <c r="TDB138" s="1"/>
      <c r="TDC138" s="1"/>
      <c r="TDD138" s="1"/>
      <c r="TDE138" s="1"/>
      <c r="TDF138" s="1"/>
      <c r="TDG138" s="1"/>
      <c r="TDH138" s="1"/>
      <c r="TDI138" s="1"/>
      <c r="TDJ138" s="1"/>
      <c r="TDK138" s="1"/>
      <c r="TDL138" s="1"/>
      <c r="TDM138" s="1"/>
      <c r="TDN138" s="1"/>
      <c r="TDO138" s="1"/>
      <c r="TDP138" s="1"/>
      <c r="TDQ138" s="1"/>
      <c r="TDR138" s="1"/>
      <c r="TDS138" s="1"/>
      <c r="TDT138" s="1"/>
      <c r="TDU138" s="1"/>
      <c r="TDV138" s="1"/>
      <c r="TDW138" s="1"/>
      <c r="TDX138" s="1"/>
      <c r="TDY138" s="1"/>
      <c r="TDZ138" s="1"/>
      <c r="TEA138" s="1"/>
      <c r="TEB138" s="1"/>
      <c r="TEC138" s="1"/>
      <c r="TED138" s="1"/>
      <c r="TEE138" s="1"/>
      <c r="TEF138" s="1"/>
      <c r="TEG138" s="1"/>
      <c r="TEH138" s="1"/>
      <c r="TEI138" s="1"/>
      <c r="TEJ138" s="1"/>
      <c r="TEK138" s="1"/>
      <c r="TEL138" s="1"/>
      <c r="TEM138" s="1"/>
      <c r="TEN138" s="1"/>
      <c r="TEO138" s="1"/>
      <c r="TEP138" s="1"/>
      <c r="TEQ138" s="1"/>
      <c r="TER138" s="1"/>
      <c r="TES138" s="1"/>
      <c r="TET138" s="1"/>
      <c r="TEU138" s="1"/>
      <c r="TEV138" s="1"/>
      <c r="TEW138" s="1"/>
      <c r="TEX138" s="1"/>
      <c r="TEY138" s="1"/>
      <c r="TEZ138" s="1"/>
      <c r="TFA138" s="1"/>
      <c r="TFB138" s="1"/>
      <c r="TFC138" s="1"/>
      <c r="TFD138" s="1"/>
      <c r="TFE138" s="1"/>
      <c r="TFF138" s="1"/>
      <c r="TFG138" s="1"/>
      <c r="TFH138" s="1"/>
      <c r="TFI138" s="1"/>
      <c r="TFJ138" s="1"/>
      <c r="TFK138" s="1"/>
      <c r="TFL138" s="1"/>
      <c r="TFM138" s="1"/>
      <c r="TFN138" s="1"/>
      <c r="TFO138" s="1"/>
      <c r="TFP138" s="1"/>
      <c r="TFQ138" s="1"/>
      <c r="TFR138" s="1"/>
      <c r="TFS138" s="1"/>
      <c r="TFT138" s="1"/>
      <c r="TFU138" s="1"/>
      <c r="TFV138" s="1"/>
      <c r="TFW138" s="1"/>
      <c r="TFX138" s="1"/>
      <c r="TFY138" s="1"/>
      <c r="TFZ138" s="1"/>
      <c r="TGA138" s="1"/>
      <c r="TGB138" s="1"/>
      <c r="TGC138" s="1"/>
      <c r="TGD138" s="1"/>
      <c r="TGE138" s="1"/>
      <c r="TGF138" s="1"/>
      <c r="TGG138" s="1"/>
      <c r="TGH138" s="1"/>
      <c r="TGI138" s="1"/>
      <c r="TGJ138" s="1"/>
      <c r="TGK138" s="1"/>
      <c r="TGL138" s="1"/>
      <c r="TGM138" s="1"/>
      <c r="TGN138" s="1"/>
      <c r="TGO138" s="1"/>
      <c r="TGP138" s="1"/>
      <c r="TGQ138" s="1"/>
      <c r="TGR138" s="1"/>
      <c r="TGS138" s="1"/>
      <c r="TGT138" s="1"/>
      <c r="TGU138" s="1"/>
      <c r="TGV138" s="1"/>
      <c r="TGW138" s="1"/>
      <c r="TGX138" s="1"/>
      <c r="TGY138" s="1"/>
      <c r="TGZ138" s="1"/>
      <c r="THA138" s="1"/>
      <c r="THB138" s="1"/>
      <c r="THC138" s="1"/>
      <c r="THD138" s="1"/>
      <c r="THE138" s="1"/>
      <c r="THF138" s="1"/>
      <c r="THG138" s="1"/>
      <c r="THH138" s="1"/>
      <c r="THI138" s="1"/>
      <c r="THJ138" s="1"/>
      <c r="THK138" s="1"/>
      <c r="THL138" s="1"/>
      <c r="THM138" s="1"/>
      <c r="THN138" s="1"/>
      <c r="THO138" s="1"/>
      <c r="THP138" s="1"/>
      <c r="THQ138" s="1"/>
      <c r="THR138" s="1"/>
      <c r="THS138" s="1"/>
      <c r="THT138" s="1"/>
      <c r="THU138" s="1"/>
      <c r="THV138" s="1"/>
      <c r="THW138" s="1"/>
      <c r="THX138" s="1"/>
      <c r="THY138" s="1"/>
      <c r="THZ138" s="1"/>
      <c r="TIA138" s="1"/>
      <c r="TIB138" s="1"/>
      <c r="TIC138" s="1"/>
      <c r="TID138" s="1"/>
      <c r="TIE138" s="1"/>
      <c r="TIF138" s="1"/>
      <c r="TIG138" s="1"/>
      <c r="TIH138" s="1"/>
      <c r="TII138" s="1"/>
      <c r="TIJ138" s="1"/>
      <c r="TIK138" s="1"/>
      <c r="TIL138" s="1"/>
      <c r="TIM138" s="1"/>
      <c r="TIN138" s="1"/>
      <c r="TIO138" s="1"/>
      <c r="TIP138" s="1"/>
      <c r="TIQ138" s="1"/>
      <c r="TIR138" s="1"/>
      <c r="TIS138" s="1"/>
      <c r="TIT138" s="1"/>
      <c r="TIU138" s="1"/>
      <c r="TIV138" s="1"/>
      <c r="TIW138" s="1"/>
      <c r="TIX138" s="1"/>
      <c r="TIY138" s="1"/>
      <c r="TIZ138" s="1"/>
      <c r="TJA138" s="1"/>
      <c r="TJB138" s="1"/>
      <c r="TJC138" s="1"/>
      <c r="TJD138" s="1"/>
      <c r="TJE138" s="1"/>
      <c r="TJF138" s="1"/>
      <c r="TJG138" s="1"/>
      <c r="TJH138" s="1"/>
      <c r="TJI138" s="1"/>
      <c r="TJJ138" s="1"/>
      <c r="TJK138" s="1"/>
      <c r="TJL138" s="1"/>
      <c r="TJM138" s="1"/>
      <c r="TJN138" s="1"/>
      <c r="TJO138" s="1"/>
      <c r="TJP138" s="1"/>
      <c r="TJQ138" s="1"/>
      <c r="TJR138" s="1"/>
      <c r="TJS138" s="1"/>
      <c r="TJT138" s="1"/>
      <c r="TJU138" s="1"/>
      <c r="TJV138" s="1"/>
      <c r="TJW138" s="1"/>
      <c r="TJX138" s="1"/>
      <c r="TJY138" s="1"/>
      <c r="TJZ138" s="1"/>
      <c r="TKA138" s="1"/>
      <c r="TKB138" s="1"/>
      <c r="TKC138" s="1"/>
      <c r="TKD138" s="1"/>
      <c r="TKE138" s="1"/>
      <c r="TKF138" s="1"/>
      <c r="TKG138" s="1"/>
      <c r="TKH138" s="1"/>
      <c r="TKI138" s="1"/>
      <c r="TKJ138" s="1"/>
      <c r="TKK138" s="1"/>
      <c r="TKL138" s="1"/>
      <c r="TKM138" s="1"/>
      <c r="TKN138" s="1"/>
      <c r="TKO138" s="1"/>
      <c r="TKP138" s="1"/>
      <c r="TKQ138" s="1"/>
      <c r="TKR138" s="1"/>
      <c r="TKS138" s="1"/>
      <c r="TKT138" s="1"/>
      <c r="TKU138" s="1"/>
      <c r="TKV138" s="1"/>
      <c r="TKW138" s="1"/>
      <c r="TKX138" s="1"/>
      <c r="TKY138" s="1"/>
      <c r="TKZ138" s="1"/>
      <c r="TLA138" s="1"/>
      <c r="TLB138" s="1"/>
      <c r="TLC138" s="1"/>
      <c r="TLD138" s="1"/>
      <c r="TLE138" s="1"/>
      <c r="TLF138" s="1"/>
      <c r="TLG138" s="1"/>
      <c r="TLH138" s="1"/>
      <c r="TLI138" s="1"/>
      <c r="TLJ138" s="1"/>
      <c r="TLK138" s="1"/>
      <c r="TLL138" s="1"/>
      <c r="TLM138" s="1"/>
      <c r="TLN138" s="1"/>
      <c r="TLO138" s="1"/>
      <c r="TLP138" s="1"/>
      <c r="TLQ138" s="1"/>
      <c r="TLR138" s="1"/>
      <c r="TLS138" s="1"/>
      <c r="TLT138" s="1"/>
      <c r="TLU138" s="1"/>
      <c r="TLV138" s="1"/>
      <c r="TLW138" s="1"/>
      <c r="TLX138" s="1"/>
      <c r="TLY138" s="1"/>
      <c r="TLZ138" s="1"/>
      <c r="TMA138" s="1"/>
      <c r="TMB138" s="1"/>
      <c r="TMC138" s="1"/>
      <c r="TMD138" s="1"/>
      <c r="TME138" s="1"/>
      <c r="TMF138" s="1"/>
      <c r="TMG138" s="1"/>
      <c r="TMH138" s="1"/>
      <c r="TMI138" s="1"/>
      <c r="TMJ138" s="1"/>
      <c r="TMK138" s="1"/>
      <c r="TML138" s="1"/>
      <c r="TMM138" s="1"/>
      <c r="TMN138" s="1"/>
      <c r="TMO138" s="1"/>
      <c r="TMP138" s="1"/>
      <c r="TMQ138" s="1"/>
      <c r="TMR138" s="1"/>
      <c r="TMS138" s="1"/>
      <c r="TMT138" s="1"/>
      <c r="TMU138" s="1"/>
      <c r="TMV138" s="1"/>
      <c r="TMW138" s="1"/>
      <c r="TMX138" s="1"/>
      <c r="TMY138" s="1"/>
      <c r="TMZ138" s="1"/>
      <c r="TNA138" s="1"/>
      <c r="TNB138" s="1"/>
      <c r="TNC138" s="1"/>
      <c r="TND138" s="1"/>
      <c r="TNE138" s="1"/>
      <c r="TNF138" s="1"/>
      <c r="TNG138" s="1"/>
      <c r="TNH138" s="1"/>
      <c r="TNI138" s="1"/>
      <c r="TNJ138" s="1"/>
      <c r="TNK138" s="1"/>
      <c r="TNL138" s="1"/>
      <c r="TNM138" s="1"/>
      <c r="TNN138" s="1"/>
      <c r="TNO138" s="1"/>
      <c r="TNP138" s="1"/>
      <c r="TNQ138" s="1"/>
      <c r="TNR138" s="1"/>
      <c r="TNS138" s="1"/>
      <c r="TNT138" s="1"/>
      <c r="TNU138" s="1"/>
      <c r="TNV138" s="1"/>
      <c r="TNW138" s="1"/>
      <c r="TNX138" s="1"/>
      <c r="TNY138" s="1"/>
      <c r="TNZ138" s="1"/>
      <c r="TOA138" s="1"/>
      <c r="TOB138" s="1"/>
      <c r="TOC138" s="1"/>
      <c r="TOD138" s="1"/>
      <c r="TOE138" s="1"/>
      <c r="TOF138" s="1"/>
      <c r="TOG138" s="1"/>
      <c r="TOH138" s="1"/>
      <c r="TOI138" s="1"/>
      <c r="TOJ138" s="1"/>
      <c r="TOK138" s="1"/>
      <c r="TOL138" s="1"/>
      <c r="TOM138" s="1"/>
      <c r="TON138" s="1"/>
      <c r="TOO138" s="1"/>
      <c r="TOP138" s="1"/>
      <c r="TOQ138" s="1"/>
      <c r="TOR138" s="1"/>
      <c r="TOS138" s="1"/>
      <c r="TOT138" s="1"/>
      <c r="TOU138" s="1"/>
      <c r="TOV138" s="1"/>
      <c r="TOW138" s="1"/>
      <c r="TOX138" s="1"/>
      <c r="TOY138" s="1"/>
      <c r="TOZ138" s="1"/>
      <c r="TPA138" s="1"/>
      <c r="TPB138" s="1"/>
      <c r="TPC138" s="1"/>
      <c r="TPD138" s="1"/>
      <c r="TPE138" s="1"/>
      <c r="TPF138" s="1"/>
      <c r="TPG138" s="1"/>
      <c r="TPH138" s="1"/>
      <c r="TPI138" s="1"/>
      <c r="TPJ138" s="1"/>
      <c r="TPK138" s="1"/>
      <c r="TPL138" s="1"/>
      <c r="TPM138" s="1"/>
      <c r="TPN138" s="1"/>
      <c r="TPO138" s="1"/>
      <c r="TPP138" s="1"/>
      <c r="TPQ138" s="1"/>
      <c r="TPR138" s="1"/>
      <c r="TPS138" s="1"/>
      <c r="TPT138" s="1"/>
      <c r="TPU138" s="1"/>
      <c r="TPV138" s="1"/>
      <c r="TPW138" s="1"/>
      <c r="TPX138" s="1"/>
      <c r="TPY138" s="1"/>
      <c r="TPZ138" s="1"/>
      <c r="TQA138" s="1"/>
      <c r="TQB138" s="1"/>
      <c r="TQC138" s="1"/>
      <c r="TQD138" s="1"/>
      <c r="TQE138" s="1"/>
      <c r="TQF138" s="1"/>
      <c r="TQG138" s="1"/>
      <c r="TQH138" s="1"/>
      <c r="TQI138" s="1"/>
      <c r="TQJ138" s="1"/>
      <c r="TQK138" s="1"/>
      <c r="TQL138" s="1"/>
      <c r="TQM138" s="1"/>
      <c r="TQN138" s="1"/>
      <c r="TQO138" s="1"/>
      <c r="TQP138" s="1"/>
      <c r="TQQ138" s="1"/>
      <c r="TQR138" s="1"/>
      <c r="TQS138" s="1"/>
      <c r="TQT138" s="1"/>
      <c r="TQU138" s="1"/>
      <c r="TQV138" s="1"/>
      <c r="TQW138" s="1"/>
      <c r="TQX138" s="1"/>
      <c r="TQY138" s="1"/>
      <c r="TQZ138" s="1"/>
      <c r="TRA138" s="1"/>
      <c r="TRB138" s="1"/>
      <c r="TRC138" s="1"/>
      <c r="TRD138" s="1"/>
      <c r="TRE138" s="1"/>
      <c r="TRF138" s="1"/>
      <c r="TRG138" s="1"/>
      <c r="TRH138" s="1"/>
      <c r="TRI138" s="1"/>
      <c r="TRJ138" s="1"/>
      <c r="TRK138" s="1"/>
      <c r="TRL138" s="1"/>
      <c r="TRM138" s="1"/>
      <c r="TRN138" s="1"/>
      <c r="TRO138" s="1"/>
      <c r="TRP138" s="1"/>
      <c r="TRQ138" s="1"/>
      <c r="TRR138" s="1"/>
      <c r="TRS138" s="1"/>
      <c r="TRT138" s="1"/>
      <c r="TRU138" s="1"/>
      <c r="TRV138" s="1"/>
      <c r="TRW138" s="1"/>
      <c r="TRX138" s="1"/>
      <c r="TRY138" s="1"/>
      <c r="TRZ138" s="1"/>
      <c r="TSA138" s="1"/>
      <c r="TSB138" s="1"/>
      <c r="TSC138" s="1"/>
      <c r="TSD138" s="1"/>
      <c r="TSE138" s="1"/>
      <c r="TSF138" s="1"/>
      <c r="TSG138" s="1"/>
      <c r="TSH138" s="1"/>
      <c r="TSI138" s="1"/>
      <c r="TSJ138" s="1"/>
      <c r="TSK138" s="1"/>
      <c r="TSL138" s="1"/>
      <c r="TSM138" s="1"/>
      <c r="TSN138" s="1"/>
      <c r="TSO138" s="1"/>
      <c r="TSP138" s="1"/>
      <c r="TSQ138" s="1"/>
      <c r="TSR138" s="1"/>
      <c r="TSS138" s="1"/>
      <c r="TST138" s="1"/>
      <c r="TSU138" s="1"/>
      <c r="TSV138" s="1"/>
      <c r="TSW138" s="1"/>
      <c r="TSX138" s="1"/>
      <c r="TSY138" s="1"/>
      <c r="TSZ138" s="1"/>
      <c r="TTA138" s="1"/>
      <c r="TTB138" s="1"/>
      <c r="TTC138" s="1"/>
      <c r="TTD138" s="1"/>
      <c r="TTE138" s="1"/>
      <c r="TTF138" s="1"/>
      <c r="TTG138" s="1"/>
      <c r="TTH138" s="1"/>
      <c r="TTI138" s="1"/>
      <c r="TTJ138" s="1"/>
      <c r="TTK138" s="1"/>
      <c r="TTL138" s="1"/>
      <c r="TTM138" s="1"/>
      <c r="TTN138" s="1"/>
      <c r="TTO138" s="1"/>
      <c r="TTP138" s="1"/>
      <c r="TTQ138" s="1"/>
      <c r="TTR138" s="1"/>
      <c r="TTS138" s="1"/>
      <c r="TTT138" s="1"/>
      <c r="TTU138" s="1"/>
      <c r="TTV138" s="1"/>
      <c r="TTW138" s="1"/>
      <c r="TTX138" s="1"/>
      <c r="TTY138" s="1"/>
      <c r="TTZ138" s="1"/>
      <c r="TUA138" s="1"/>
      <c r="TUB138" s="1"/>
      <c r="TUC138" s="1"/>
      <c r="TUD138" s="1"/>
      <c r="TUE138" s="1"/>
      <c r="TUF138" s="1"/>
      <c r="TUG138" s="1"/>
      <c r="TUH138" s="1"/>
      <c r="TUI138" s="1"/>
      <c r="TUJ138" s="1"/>
      <c r="TUK138" s="1"/>
      <c r="TUL138" s="1"/>
      <c r="TUM138" s="1"/>
      <c r="TUN138" s="1"/>
      <c r="TUO138" s="1"/>
      <c r="TUP138" s="1"/>
      <c r="TUQ138" s="1"/>
      <c r="TUR138" s="1"/>
      <c r="TUS138" s="1"/>
      <c r="TUT138" s="1"/>
      <c r="TUU138" s="1"/>
      <c r="TUV138" s="1"/>
      <c r="TUW138" s="1"/>
      <c r="TUX138" s="1"/>
      <c r="TUY138" s="1"/>
      <c r="TUZ138" s="1"/>
      <c r="TVA138" s="1"/>
      <c r="TVB138" s="1"/>
      <c r="TVC138" s="1"/>
      <c r="TVD138" s="1"/>
      <c r="TVE138" s="1"/>
      <c r="TVF138" s="1"/>
      <c r="TVG138" s="1"/>
      <c r="TVH138" s="1"/>
      <c r="TVI138" s="1"/>
      <c r="TVJ138" s="1"/>
      <c r="TVK138" s="1"/>
      <c r="TVL138" s="1"/>
      <c r="TVM138" s="1"/>
      <c r="TVN138" s="1"/>
      <c r="TVO138" s="1"/>
      <c r="TVP138" s="1"/>
      <c r="TVQ138" s="1"/>
      <c r="TVR138" s="1"/>
      <c r="TVS138" s="1"/>
      <c r="TVT138" s="1"/>
      <c r="TVU138" s="1"/>
      <c r="TVV138" s="1"/>
      <c r="TVW138" s="1"/>
      <c r="TVX138" s="1"/>
      <c r="TVY138" s="1"/>
      <c r="TVZ138" s="1"/>
      <c r="TWA138" s="1"/>
      <c r="TWB138" s="1"/>
      <c r="TWC138" s="1"/>
      <c r="TWD138" s="1"/>
      <c r="TWE138" s="1"/>
      <c r="TWF138" s="1"/>
      <c r="TWG138" s="1"/>
      <c r="TWH138" s="1"/>
      <c r="TWI138" s="1"/>
      <c r="TWJ138" s="1"/>
      <c r="TWK138" s="1"/>
      <c r="TWL138" s="1"/>
      <c r="TWM138" s="1"/>
      <c r="TWN138" s="1"/>
      <c r="TWO138" s="1"/>
      <c r="TWP138" s="1"/>
      <c r="TWQ138" s="1"/>
      <c r="TWR138" s="1"/>
      <c r="TWS138" s="1"/>
      <c r="TWT138" s="1"/>
      <c r="TWU138" s="1"/>
      <c r="TWV138" s="1"/>
      <c r="TWW138" s="1"/>
      <c r="TWX138" s="1"/>
      <c r="TWY138" s="1"/>
      <c r="TWZ138" s="1"/>
      <c r="TXA138" s="1"/>
      <c r="TXB138" s="1"/>
      <c r="TXC138" s="1"/>
      <c r="TXD138" s="1"/>
      <c r="TXE138" s="1"/>
      <c r="TXF138" s="1"/>
      <c r="TXG138" s="1"/>
      <c r="TXH138" s="1"/>
      <c r="TXI138" s="1"/>
      <c r="TXJ138" s="1"/>
      <c r="TXK138" s="1"/>
      <c r="TXL138" s="1"/>
      <c r="TXM138" s="1"/>
      <c r="TXN138" s="1"/>
      <c r="TXO138" s="1"/>
      <c r="TXP138" s="1"/>
      <c r="TXQ138" s="1"/>
      <c r="TXR138" s="1"/>
      <c r="TXS138" s="1"/>
      <c r="TXT138" s="1"/>
      <c r="TXU138" s="1"/>
      <c r="TXV138" s="1"/>
      <c r="TXW138" s="1"/>
      <c r="TXX138" s="1"/>
      <c r="TXY138" s="1"/>
      <c r="TXZ138" s="1"/>
      <c r="TYA138" s="1"/>
      <c r="TYB138" s="1"/>
      <c r="TYC138" s="1"/>
      <c r="TYD138" s="1"/>
      <c r="TYE138" s="1"/>
      <c r="TYF138" s="1"/>
      <c r="TYG138" s="1"/>
      <c r="TYH138" s="1"/>
      <c r="TYI138" s="1"/>
      <c r="TYJ138" s="1"/>
      <c r="TYK138" s="1"/>
      <c r="TYL138" s="1"/>
      <c r="TYM138" s="1"/>
      <c r="TYN138" s="1"/>
      <c r="TYO138" s="1"/>
      <c r="TYP138" s="1"/>
      <c r="TYQ138" s="1"/>
      <c r="TYR138" s="1"/>
      <c r="TYS138" s="1"/>
      <c r="TYT138" s="1"/>
      <c r="TYU138" s="1"/>
      <c r="TYV138" s="1"/>
      <c r="TYW138" s="1"/>
      <c r="TYX138" s="1"/>
      <c r="TYY138" s="1"/>
      <c r="TYZ138" s="1"/>
      <c r="TZA138" s="1"/>
      <c r="TZB138" s="1"/>
      <c r="TZC138" s="1"/>
      <c r="TZD138" s="1"/>
      <c r="TZE138" s="1"/>
      <c r="TZF138" s="1"/>
      <c r="TZG138" s="1"/>
      <c r="TZH138" s="1"/>
      <c r="TZI138" s="1"/>
      <c r="TZJ138" s="1"/>
      <c r="TZK138" s="1"/>
      <c r="TZL138" s="1"/>
      <c r="TZM138" s="1"/>
      <c r="TZN138" s="1"/>
      <c r="TZO138" s="1"/>
      <c r="TZP138" s="1"/>
      <c r="TZQ138" s="1"/>
      <c r="TZR138" s="1"/>
      <c r="TZS138" s="1"/>
      <c r="TZT138" s="1"/>
      <c r="TZU138" s="1"/>
      <c r="TZV138" s="1"/>
      <c r="TZW138" s="1"/>
      <c r="TZX138" s="1"/>
      <c r="TZY138" s="1"/>
      <c r="TZZ138" s="1"/>
      <c r="UAA138" s="1"/>
      <c r="UAB138" s="1"/>
      <c r="UAC138" s="1"/>
      <c r="UAD138" s="1"/>
      <c r="UAE138" s="1"/>
      <c r="UAF138" s="1"/>
      <c r="UAG138" s="1"/>
      <c r="UAH138" s="1"/>
      <c r="UAI138" s="1"/>
      <c r="UAJ138" s="1"/>
      <c r="UAK138" s="1"/>
      <c r="UAL138" s="1"/>
      <c r="UAM138" s="1"/>
      <c r="UAN138" s="1"/>
      <c r="UAO138" s="1"/>
      <c r="UAP138" s="1"/>
      <c r="UAQ138" s="1"/>
      <c r="UAR138" s="1"/>
      <c r="UAS138" s="1"/>
      <c r="UAT138" s="1"/>
      <c r="UAU138" s="1"/>
      <c r="UAV138" s="1"/>
      <c r="UAW138" s="1"/>
      <c r="UAX138" s="1"/>
      <c r="UAY138" s="1"/>
      <c r="UAZ138" s="1"/>
      <c r="UBA138" s="1"/>
      <c r="UBB138" s="1"/>
      <c r="UBC138" s="1"/>
      <c r="UBD138" s="1"/>
      <c r="UBE138" s="1"/>
      <c r="UBF138" s="1"/>
      <c r="UBG138" s="1"/>
      <c r="UBH138" s="1"/>
      <c r="UBI138" s="1"/>
      <c r="UBJ138" s="1"/>
      <c r="UBK138" s="1"/>
      <c r="UBL138" s="1"/>
      <c r="UBM138" s="1"/>
      <c r="UBN138" s="1"/>
      <c r="UBO138" s="1"/>
      <c r="UBP138" s="1"/>
      <c r="UBQ138" s="1"/>
      <c r="UBR138" s="1"/>
      <c r="UBS138" s="1"/>
      <c r="UBT138" s="1"/>
      <c r="UBU138" s="1"/>
      <c r="UBV138" s="1"/>
      <c r="UBW138" s="1"/>
      <c r="UBX138" s="1"/>
      <c r="UBY138" s="1"/>
      <c r="UBZ138" s="1"/>
      <c r="UCA138" s="1"/>
      <c r="UCB138" s="1"/>
      <c r="UCC138" s="1"/>
      <c r="UCD138" s="1"/>
      <c r="UCE138" s="1"/>
      <c r="UCF138" s="1"/>
      <c r="UCG138" s="1"/>
      <c r="UCH138" s="1"/>
      <c r="UCI138" s="1"/>
      <c r="UCJ138" s="1"/>
      <c r="UCK138" s="1"/>
      <c r="UCL138" s="1"/>
      <c r="UCM138" s="1"/>
      <c r="UCN138" s="1"/>
      <c r="UCO138" s="1"/>
      <c r="UCP138" s="1"/>
      <c r="UCQ138" s="1"/>
      <c r="UCR138" s="1"/>
      <c r="UCS138" s="1"/>
      <c r="UCT138" s="1"/>
      <c r="UCU138" s="1"/>
      <c r="UCV138" s="1"/>
      <c r="UCW138" s="1"/>
      <c r="UCX138" s="1"/>
      <c r="UCY138" s="1"/>
      <c r="UCZ138" s="1"/>
      <c r="UDA138" s="1"/>
      <c r="UDB138" s="1"/>
      <c r="UDC138" s="1"/>
      <c r="UDD138" s="1"/>
      <c r="UDE138" s="1"/>
      <c r="UDF138" s="1"/>
      <c r="UDG138" s="1"/>
      <c r="UDH138" s="1"/>
      <c r="UDI138" s="1"/>
      <c r="UDJ138" s="1"/>
      <c r="UDK138" s="1"/>
      <c r="UDL138" s="1"/>
      <c r="UDM138" s="1"/>
      <c r="UDN138" s="1"/>
      <c r="UDO138" s="1"/>
      <c r="UDP138" s="1"/>
      <c r="UDQ138" s="1"/>
      <c r="UDR138" s="1"/>
      <c r="UDS138" s="1"/>
      <c r="UDT138" s="1"/>
      <c r="UDU138" s="1"/>
      <c r="UDV138" s="1"/>
      <c r="UDW138" s="1"/>
      <c r="UDX138" s="1"/>
      <c r="UDY138" s="1"/>
      <c r="UDZ138" s="1"/>
      <c r="UEA138" s="1"/>
      <c r="UEB138" s="1"/>
      <c r="UEC138" s="1"/>
      <c r="UED138" s="1"/>
      <c r="UEE138" s="1"/>
      <c r="UEF138" s="1"/>
      <c r="UEG138" s="1"/>
      <c r="UEH138" s="1"/>
      <c r="UEI138" s="1"/>
      <c r="UEJ138" s="1"/>
      <c r="UEK138" s="1"/>
      <c r="UEL138" s="1"/>
      <c r="UEM138" s="1"/>
      <c r="UEN138" s="1"/>
      <c r="UEO138" s="1"/>
      <c r="UEP138" s="1"/>
      <c r="UEQ138" s="1"/>
      <c r="UER138" s="1"/>
      <c r="UES138" s="1"/>
      <c r="UET138" s="1"/>
      <c r="UEU138" s="1"/>
      <c r="UEV138" s="1"/>
      <c r="UEW138" s="1"/>
      <c r="UEX138" s="1"/>
      <c r="UEY138" s="1"/>
      <c r="UEZ138" s="1"/>
      <c r="UFA138" s="1"/>
      <c r="UFB138" s="1"/>
      <c r="UFC138" s="1"/>
      <c r="UFD138" s="1"/>
      <c r="UFE138" s="1"/>
      <c r="UFF138" s="1"/>
      <c r="UFG138" s="1"/>
      <c r="UFH138" s="1"/>
      <c r="UFI138" s="1"/>
      <c r="UFJ138" s="1"/>
      <c r="UFK138" s="1"/>
      <c r="UFL138" s="1"/>
      <c r="UFM138" s="1"/>
      <c r="UFN138" s="1"/>
      <c r="UFO138" s="1"/>
      <c r="UFP138" s="1"/>
      <c r="UFQ138" s="1"/>
      <c r="UFR138" s="1"/>
      <c r="UFS138" s="1"/>
      <c r="UFT138" s="1"/>
      <c r="UFU138" s="1"/>
      <c r="UFV138" s="1"/>
      <c r="UFW138" s="1"/>
      <c r="UFX138" s="1"/>
      <c r="UFY138" s="1"/>
      <c r="UFZ138" s="1"/>
      <c r="UGA138" s="1"/>
      <c r="UGB138" s="1"/>
      <c r="UGC138" s="1"/>
      <c r="UGD138" s="1"/>
      <c r="UGE138" s="1"/>
      <c r="UGF138" s="1"/>
      <c r="UGG138" s="1"/>
      <c r="UGH138" s="1"/>
      <c r="UGI138" s="1"/>
      <c r="UGJ138" s="1"/>
      <c r="UGK138" s="1"/>
      <c r="UGL138" s="1"/>
      <c r="UGM138" s="1"/>
      <c r="UGN138" s="1"/>
      <c r="UGO138" s="1"/>
      <c r="UGP138" s="1"/>
      <c r="UGQ138" s="1"/>
      <c r="UGR138" s="1"/>
      <c r="UGS138" s="1"/>
      <c r="UGT138" s="1"/>
      <c r="UGU138" s="1"/>
      <c r="UGV138" s="1"/>
      <c r="UGW138" s="1"/>
      <c r="UGX138" s="1"/>
      <c r="UGY138" s="1"/>
      <c r="UGZ138" s="1"/>
      <c r="UHA138" s="1"/>
      <c r="UHB138" s="1"/>
      <c r="UHC138" s="1"/>
      <c r="UHD138" s="1"/>
      <c r="UHE138" s="1"/>
      <c r="UHF138" s="1"/>
      <c r="UHG138" s="1"/>
      <c r="UHH138" s="1"/>
      <c r="UHI138" s="1"/>
      <c r="UHJ138" s="1"/>
      <c r="UHK138" s="1"/>
      <c r="UHL138" s="1"/>
      <c r="UHM138" s="1"/>
      <c r="UHN138" s="1"/>
      <c r="UHO138" s="1"/>
      <c r="UHP138" s="1"/>
      <c r="UHQ138" s="1"/>
      <c r="UHR138" s="1"/>
      <c r="UHS138" s="1"/>
      <c r="UHT138" s="1"/>
      <c r="UHU138" s="1"/>
      <c r="UHV138" s="1"/>
      <c r="UHW138" s="1"/>
      <c r="UHX138" s="1"/>
      <c r="UHY138" s="1"/>
      <c r="UHZ138" s="1"/>
      <c r="UIA138" s="1"/>
      <c r="UIB138" s="1"/>
      <c r="UIC138" s="1"/>
      <c r="UID138" s="1"/>
      <c r="UIE138" s="1"/>
      <c r="UIF138" s="1"/>
      <c r="UIG138" s="1"/>
      <c r="UIH138" s="1"/>
      <c r="UII138" s="1"/>
      <c r="UIJ138" s="1"/>
      <c r="UIK138" s="1"/>
      <c r="UIL138" s="1"/>
      <c r="UIM138" s="1"/>
      <c r="UIN138" s="1"/>
      <c r="UIO138" s="1"/>
      <c r="UIP138" s="1"/>
      <c r="UIQ138" s="1"/>
      <c r="UIR138" s="1"/>
      <c r="UIS138" s="1"/>
      <c r="UIT138" s="1"/>
      <c r="UIU138" s="1"/>
      <c r="UIV138" s="1"/>
      <c r="UIW138" s="1"/>
      <c r="UIX138" s="1"/>
      <c r="UIY138" s="1"/>
      <c r="UIZ138" s="1"/>
      <c r="UJA138" s="1"/>
      <c r="UJB138" s="1"/>
      <c r="UJC138" s="1"/>
      <c r="UJD138" s="1"/>
      <c r="UJE138" s="1"/>
      <c r="UJF138" s="1"/>
      <c r="UJG138" s="1"/>
      <c r="UJH138" s="1"/>
      <c r="UJI138" s="1"/>
      <c r="UJJ138" s="1"/>
      <c r="UJK138" s="1"/>
      <c r="UJL138" s="1"/>
      <c r="UJM138" s="1"/>
      <c r="UJN138" s="1"/>
      <c r="UJO138" s="1"/>
      <c r="UJP138" s="1"/>
      <c r="UJQ138" s="1"/>
      <c r="UJR138" s="1"/>
      <c r="UJS138" s="1"/>
      <c r="UJT138" s="1"/>
      <c r="UJU138" s="1"/>
      <c r="UJV138" s="1"/>
      <c r="UJW138" s="1"/>
      <c r="UJX138" s="1"/>
      <c r="UJY138" s="1"/>
      <c r="UJZ138" s="1"/>
      <c r="UKA138" s="1"/>
      <c r="UKB138" s="1"/>
      <c r="UKC138" s="1"/>
      <c r="UKD138" s="1"/>
      <c r="UKE138" s="1"/>
      <c r="UKF138" s="1"/>
      <c r="UKG138" s="1"/>
      <c r="UKH138" s="1"/>
      <c r="UKI138" s="1"/>
      <c r="UKJ138" s="1"/>
      <c r="UKK138" s="1"/>
      <c r="UKL138" s="1"/>
      <c r="UKM138" s="1"/>
      <c r="UKN138" s="1"/>
      <c r="UKO138" s="1"/>
      <c r="UKP138" s="1"/>
      <c r="UKQ138" s="1"/>
      <c r="UKR138" s="1"/>
      <c r="UKS138" s="1"/>
      <c r="UKT138" s="1"/>
      <c r="UKU138" s="1"/>
      <c r="UKV138" s="1"/>
      <c r="UKW138" s="1"/>
      <c r="UKX138" s="1"/>
      <c r="UKY138" s="1"/>
      <c r="UKZ138" s="1"/>
      <c r="ULA138" s="1"/>
      <c r="ULB138" s="1"/>
      <c r="ULC138" s="1"/>
      <c r="ULD138" s="1"/>
      <c r="ULE138" s="1"/>
      <c r="ULF138" s="1"/>
      <c r="ULG138" s="1"/>
      <c r="ULH138" s="1"/>
      <c r="ULI138" s="1"/>
      <c r="ULJ138" s="1"/>
      <c r="ULK138" s="1"/>
      <c r="ULL138" s="1"/>
      <c r="ULM138" s="1"/>
      <c r="ULN138" s="1"/>
      <c r="ULO138" s="1"/>
      <c r="ULP138" s="1"/>
      <c r="ULQ138" s="1"/>
      <c r="ULR138" s="1"/>
      <c r="ULS138" s="1"/>
      <c r="ULT138" s="1"/>
      <c r="ULU138" s="1"/>
      <c r="ULV138" s="1"/>
      <c r="ULW138" s="1"/>
      <c r="ULX138" s="1"/>
      <c r="ULY138" s="1"/>
      <c r="ULZ138" s="1"/>
      <c r="UMA138" s="1"/>
      <c r="UMB138" s="1"/>
      <c r="UMC138" s="1"/>
      <c r="UMD138" s="1"/>
      <c r="UME138" s="1"/>
      <c r="UMF138" s="1"/>
      <c r="UMG138" s="1"/>
      <c r="UMH138" s="1"/>
      <c r="UMI138" s="1"/>
      <c r="UMJ138" s="1"/>
      <c r="UMK138" s="1"/>
      <c r="UML138" s="1"/>
      <c r="UMM138" s="1"/>
      <c r="UMN138" s="1"/>
      <c r="UMO138" s="1"/>
      <c r="UMP138" s="1"/>
      <c r="UMQ138" s="1"/>
      <c r="UMR138" s="1"/>
      <c r="UMS138" s="1"/>
      <c r="UMT138" s="1"/>
      <c r="UMU138" s="1"/>
      <c r="UMV138" s="1"/>
      <c r="UMW138" s="1"/>
      <c r="UMX138" s="1"/>
      <c r="UMY138" s="1"/>
      <c r="UMZ138" s="1"/>
      <c r="UNA138" s="1"/>
      <c r="UNB138" s="1"/>
      <c r="UNC138" s="1"/>
      <c r="UND138" s="1"/>
      <c r="UNE138" s="1"/>
      <c r="UNF138" s="1"/>
      <c r="UNG138" s="1"/>
      <c r="UNH138" s="1"/>
      <c r="UNI138" s="1"/>
      <c r="UNJ138" s="1"/>
      <c r="UNK138" s="1"/>
      <c r="UNL138" s="1"/>
      <c r="UNM138" s="1"/>
      <c r="UNN138" s="1"/>
      <c r="UNO138" s="1"/>
      <c r="UNP138" s="1"/>
      <c r="UNQ138" s="1"/>
      <c r="UNR138" s="1"/>
      <c r="UNS138" s="1"/>
      <c r="UNT138" s="1"/>
      <c r="UNU138" s="1"/>
      <c r="UNV138" s="1"/>
      <c r="UNW138" s="1"/>
      <c r="UNX138" s="1"/>
      <c r="UNY138" s="1"/>
      <c r="UNZ138" s="1"/>
      <c r="UOA138" s="1"/>
      <c r="UOB138" s="1"/>
      <c r="UOC138" s="1"/>
      <c r="UOD138" s="1"/>
      <c r="UOE138" s="1"/>
      <c r="UOF138" s="1"/>
      <c r="UOG138" s="1"/>
      <c r="UOH138" s="1"/>
      <c r="UOI138" s="1"/>
      <c r="UOJ138" s="1"/>
      <c r="UOK138" s="1"/>
      <c r="UOL138" s="1"/>
      <c r="UOM138" s="1"/>
      <c r="UON138" s="1"/>
      <c r="UOO138" s="1"/>
      <c r="UOP138" s="1"/>
      <c r="UOQ138" s="1"/>
      <c r="UOR138" s="1"/>
      <c r="UOS138" s="1"/>
      <c r="UOT138" s="1"/>
      <c r="UOU138" s="1"/>
      <c r="UOV138" s="1"/>
      <c r="UOW138" s="1"/>
      <c r="UOX138" s="1"/>
      <c r="UOY138" s="1"/>
      <c r="UOZ138" s="1"/>
      <c r="UPA138" s="1"/>
      <c r="UPB138" s="1"/>
      <c r="UPC138" s="1"/>
      <c r="UPD138" s="1"/>
      <c r="UPE138" s="1"/>
      <c r="UPF138" s="1"/>
      <c r="UPG138" s="1"/>
      <c r="UPH138" s="1"/>
      <c r="UPI138" s="1"/>
      <c r="UPJ138" s="1"/>
      <c r="UPK138" s="1"/>
      <c r="UPL138" s="1"/>
      <c r="UPM138" s="1"/>
      <c r="UPN138" s="1"/>
      <c r="UPO138" s="1"/>
      <c r="UPP138" s="1"/>
      <c r="UPQ138" s="1"/>
      <c r="UPR138" s="1"/>
      <c r="UPS138" s="1"/>
      <c r="UPT138" s="1"/>
      <c r="UPU138" s="1"/>
      <c r="UPV138" s="1"/>
      <c r="UPW138" s="1"/>
      <c r="UPX138" s="1"/>
      <c r="UPY138" s="1"/>
      <c r="UPZ138" s="1"/>
      <c r="UQA138" s="1"/>
      <c r="UQB138" s="1"/>
      <c r="UQC138" s="1"/>
      <c r="UQD138" s="1"/>
      <c r="UQE138" s="1"/>
      <c r="UQF138" s="1"/>
      <c r="UQG138" s="1"/>
      <c r="UQH138" s="1"/>
      <c r="UQI138" s="1"/>
      <c r="UQJ138" s="1"/>
      <c r="UQK138" s="1"/>
      <c r="UQL138" s="1"/>
      <c r="UQM138" s="1"/>
      <c r="UQN138" s="1"/>
      <c r="UQO138" s="1"/>
      <c r="UQP138" s="1"/>
      <c r="UQQ138" s="1"/>
      <c r="UQR138" s="1"/>
      <c r="UQS138" s="1"/>
      <c r="UQT138" s="1"/>
      <c r="UQU138" s="1"/>
      <c r="UQV138" s="1"/>
      <c r="UQW138" s="1"/>
      <c r="UQX138" s="1"/>
      <c r="UQY138" s="1"/>
      <c r="UQZ138" s="1"/>
      <c r="URA138" s="1"/>
      <c r="URB138" s="1"/>
      <c r="URC138" s="1"/>
      <c r="URD138" s="1"/>
      <c r="URE138" s="1"/>
      <c r="URF138" s="1"/>
      <c r="URG138" s="1"/>
      <c r="URH138" s="1"/>
      <c r="URI138" s="1"/>
      <c r="URJ138" s="1"/>
      <c r="URK138" s="1"/>
      <c r="URL138" s="1"/>
      <c r="URM138" s="1"/>
      <c r="URN138" s="1"/>
      <c r="URO138" s="1"/>
      <c r="URP138" s="1"/>
      <c r="URQ138" s="1"/>
      <c r="URR138" s="1"/>
      <c r="URS138" s="1"/>
      <c r="URT138" s="1"/>
      <c r="URU138" s="1"/>
      <c r="URV138" s="1"/>
      <c r="URW138" s="1"/>
      <c r="URX138" s="1"/>
      <c r="URY138" s="1"/>
      <c r="URZ138" s="1"/>
      <c r="USA138" s="1"/>
      <c r="USB138" s="1"/>
      <c r="USC138" s="1"/>
      <c r="USD138" s="1"/>
      <c r="USE138" s="1"/>
      <c r="USF138" s="1"/>
      <c r="USG138" s="1"/>
      <c r="USH138" s="1"/>
      <c r="USI138" s="1"/>
      <c r="USJ138" s="1"/>
      <c r="USK138" s="1"/>
      <c r="USL138" s="1"/>
      <c r="USM138" s="1"/>
      <c r="USN138" s="1"/>
      <c r="USO138" s="1"/>
      <c r="USP138" s="1"/>
      <c r="USQ138" s="1"/>
      <c r="USR138" s="1"/>
      <c r="USS138" s="1"/>
      <c r="UST138" s="1"/>
      <c r="USU138" s="1"/>
      <c r="USV138" s="1"/>
      <c r="USW138" s="1"/>
      <c r="USX138" s="1"/>
      <c r="USY138" s="1"/>
      <c r="USZ138" s="1"/>
      <c r="UTA138" s="1"/>
      <c r="UTB138" s="1"/>
      <c r="UTC138" s="1"/>
      <c r="UTD138" s="1"/>
      <c r="UTE138" s="1"/>
      <c r="UTF138" s="1"/>
      <c r="UTG138" s="1"/>
      <c r="UTH138" s="1"/>
      <c r="UTI138" s="1"/>
      <c r="UTJ138" s="1"/>
      <c r="UTK138" s="1"/>
      <c r="UTL138" s="1"/>
      <c r="UTM138" s="1"/>
      <c r="UTN138" s="1"/>
      <c r="UTO138" s="1"/>
      <c r="UTP138" s="1"/>
      <c r="UTQ138" s="1"/>
      <c r="UTR138" s="1"/>
      <c r="UTS138" s="1"/>
      <c r="UTT138" s="1"/>
      <c r="UTU138" s="1"/>
      <c r="UTV138" s="1"/>
      <c r="UTW138" s="1"/>
      <c r="UTX138" s="1"/>
      <c r="UTY138" s="1"/>
      <c r="UTZ138" s="1"/>
      <c r="UUA138" s="1"/>
      <c r="UUB138" s="1"/>
      <c r="UUC138" s="1"/>
      <c r="UUD138" s="1"/>
      <c r="UUE138" s="1"/>
      <c r="UUF138" s="1"/>
      <c r="UUG138" s="1"/>
      <c r="UUH138" s="1"/>
      <c r="UUI138" s="1"/>
      <c r="UUJ138" s="1"/>
      <c r="UUK138" s="1"/>
      <c r="UUL138" s="1"/>
      <c r="UUM138" s="1"/>
      <c r="UUN138" s="1"/>
      <c r="UUO138" s="1"/>
      <c r="UUP138" s="1"/>
      <c r="UUQ138" s="1"/>
      <c r="UUR138" s="1"/>
      <c r="UUS138" s="1"/>
      <c r="UUT138" s="1"/>
      <c r="UUU138" s="1"/>
      <c r="UUV138" s="1"/>
      <c r="UUW138" s="1"/>
      <c r="UUX138" s="1"/>
      <c r="UUY138" s="1"/>
      <c r="UUZ138" s="1"/>
      <c r="UVA138" s="1"/>
      <c r="UVB138" s="1"/>
      <c r="UVC138" s="1"/>
      <c r="UVD138" s="1"/>
      <c r="UVE138" s="1"/>
      <c r="UVF138" s="1"/>
      <c r="UVG138" s="1"/>
      <c r="UVH138" s="1"/>
      <c r="UVI138" s="1"/>
      <c r="UVJ138" s="1"/>
      <c r="UVK138" s="1"/>
      <c r="UVL138" s="1"/>
      <c r="UVM138" s="1"/>
      <c r="UVN138" s="1"/>
      <c r="UVO138" s="1"/>
      <c r="UVP138" s="1"/>
      <c r="UVQ138" s="1"/>
      <c r="UVR138" s="1"/>
      <c r="UVS138" s="1"/>
      <c r="UVT138" s="1"/>
      <c r="UVU138" s="1"/>
      <c r="UVV138" s="1"/>
      <c r="UVW138" s="1"/>
      <c r="UVX138" s="1"/>
      <c r="UVY138" s="1"/>
      <c r="UVZ138" s="1"/>
      <c r="UWA138" s="1"/>
      <c r="UWB138" s="1"/>
      <c r="UWC138" s="1"/>
      <c r="UWD138" s="1"/>
      <c r="UWE138" s="1"/>
      <c r="UWF138" s="1"/>
      <c r="UWG138" s="1"/>
      <c r="UWH138" s="1"/>
      <c r="UWI138" s="1"/>
      <c r="UWJ138" s="1"/>
      <c r="UWK138" s="1"/>
      <c r="UWL138" s="1"/>
      <c r="UWM138" s="1"/>
      <c r="UWN138" s="1"/>
      <c r="UWO138" s="1"/>
      <c r="UWP138" s="1"/>
      <c r="UWQ138" s="1"/>
      <c r="UWR138" s="1"/>
      <c r="UWS138" s="1"/>
      <c r="UWT138" s="1"/>
      <c r="UWU138" s="1"/>
      <c r="UWV138" s="1"/>
      <c r="UWW138" s="1"/>
      <c r="UWX138" s="1"/>
      <c r="UWY138" s="1"/>
      <c r="UWZ138" s="1"/>
      <c r="UXA138" s="1"/>
      <c r="UXB138" s="1"/>
      <c r="UXC138" s="1"/>
      <c r="UXD138" s="1"/>
      <c r="UXE138" s="1"/>
      <c r="UXF138" s="1"/>
      <c r="UXG138" s="1"/>
      <c r="UXH138" s="1"/>
      <c r="UXI138" s="1"/>
      <c r="UXJ138" s="1"/>
      <c r="UXK138" s="1"/>
      <c r="UXL138" s="1"/>
      <c r="UXM138" s="1"/>
      <c r="UXN138" s="1"/>
      <c r="UXO138" s="1"/>
      <c r="UXP138" s="1"/>
      <c r="UXQ138" s="1"/>
      <c r="UXR138" s="1"/>
      <c r="UXS138" s="1"/>
      <c r="UXT138" s="1"/>
      <c r="UXU138" s="1"/>
      <c r="UXV138" s="1"/>
      <c r="UXW138" s="1"/>
      <c r="UXX138" s="1"/>
      <c r="UXY138" s="1"/>
      <c r="UXZ138" s="1"/>
      <c r="UYA138" s="1"/>
      <c r="UYB138" s="1"/>
      <c r="UYC138" s="1"/>
      <c r="UYD138" s="1"/>
      <c r="UYE138" s="1"/>
      <c r="UYF138" s="1"/>
      <c r="UYG138" s="1"/>
      <c r="UYH138" s="1"/>
      <c r="UYI138" s="1"/>
      <c r="UYJ138" s="1"/>
      <c r="UYK138" s="1"/>
      <c r="UYL138" s="1"/>
      <c r="UYM138" s="1"/>
      <c r="UYN138" s="1"/>
      <c r="UYO138" s="1"/>
      <c r="UYP138" s="1"/>
      <c r="UYQ138" s="1"/>
      <c r="UYR138" s="1"/>
      <c r="UYS138" s="1"/>
      <c r="UYT138" s="1"/>
      <c r="UYU138" s="1"/>
      <c r="UYV138" s="1"/>
      <c r="UYW138" s="1"/>
      <c r="UYX138" s="1"/>
      <c r="UYY138" s="1"/>
      <c r="UYZ138" s="1"/>
      <c r="UZA138" s="1"/>
      <c r="UZB138" s="1"/>
      <c r="UZC138" s="1"/>
      <c r="UZD138" s="1"/>
      <c r="UZE138" s="1"/>
      <c r="UZF138" s="1"/>
      <c r="UZG138" s="1"/>
      <c r="UZH138" s="1"/>
      <c r="UZI138" s="1"/>
      <c r="UZJ138" s="1"/>
      <c r="UZK138" s="1"/>
      <c r="UZL138" s="1"/>
      <c r="UZM138" s="1"/>
      <c r="UZN138" s="1"/>
      <c r="UZO138" s="1"/>
      <c r="UZP138" s="1"/>
      <c r="UZQ138" s="1"/>
      <c r="UZR138" s="1"/>
      <c r="UZS138" s="1"/>
      <c r="UZT138" s="1"/>
      <c r="UZU138" s="1"/>
      <c r="UZV138" s="1"/>
      <c r="UZW138" s="1"/>
      <c r="UZX138" s="1"/>
      <c r="UZY138" s="1"/>
      <c r="UZZ138" s="1"/>
      <c r="VAA138" s="1"/>
      <c r="VAB138" s="1"/>
      <c r="VAC138" s="1"/>
      <c r="VAD138" s="1"/>
      <c r="VAE138" s="1"/>
      <c r="VAF138" s="1"/>
      <c r="VAG138" s="1"/>
      <c r="VAH138" s="1"/>
      <c r="VAI138" s="1"/>
      <c r="VAJ138" s="1"/>
      <c r="VAK138" s="1"/>
      <c r="VAL138" s="1"/>
      <c r="VAM138" s="1"/>
      <c r="VAN138" s="1"/>
      <c r="VAO138" s="1"/>
      <c r="VAP138" s="1"/>
      <c r="VAQ138" s="1"/>
      <c r="VAR138" s="1"/>
      <c r="VAS138" s="1"/>
      <c r="VAT138" s="1"/>
      <c r="VAU138" s="1"/>
      <c r="VAV138" s="1"/>
      <c r="VAW138" s="1"/>
      <c r="VAX138" s="1"/>
      <c r="VAY138" s="1"/>
      <c r="VAZ138" s="1"/>
      <c r="VBA138" s="1"/>
      <c r="VBB138" s="1"/>
      <c r="VBC138" s="1"/>
      <c r="VBD138" s="1"/>
      <c r="VBE138" s="1"/>
      <c r="VBF138" s="1"/>
      <c r="VBG138" s="1"/>
      <c r="VBH138" s="1"/>
      <c r="VBI138" s="1"/>
      <c r="VBJ138" s="1"/>
      <c r="VBK138" s="1"/>
      <c r="VBL138" s="1"/>
      <c r="VBM138" s="1"/>
      <c r="VBN138" s="1"/>
      <c r="VBO138" s="1"/>
      <c r="VBP138" s="1"/>
      <c r="VBQ138" s="1"/>
      <c r="VBR138" s="1"/>
      <c r="VBS138" s="1"/>
      <c r="VBT138" s="1"/>
      <c r="VBU138" s="1"/>
      <c r="VBV138" s="1"/>
      <c r="VBW138" s="1"/>
      <c r="VBX138" s="1"/>
      <c r="VBY138" s="1"/>
      <c r="VBZ138" s="1"/>
      <c r="VCA138" s="1"/>
      <c r="VCB138" s="1"/>
      <c r="VCC138" s="1"/>
      <c r="VCD138" s="1"/>
      <c r="VCE138" s="1"/>
      <c r="VCF138" s="1"/>
      <c r="VCG138" s="1"/>
      <c r="VCH138" s="1"/>
      <c r="VCI138" s="1"/>
      <c r="VCJ138" s="1"/>
      <c r="VCK138" s="1"/>
      <c r="VCL138" s="1"/>
      <c r="VCM138" s="1"/>
      <c r="VCN138" s="1"/>
      <c r="VCO138" s="1"/>
      <c r="VCP138" s="1"/>
      <c r="VCQ138" s="1"/>
      <c r="VCR138" s="1"/>
      <c r="VCS138" s="1"/>
      <c r="VCT138" s="1"/>
      <c r="VCU138" s="1"/>
      <c r="VCV138" s="1"/>
      <c r="VCW138" s="1"/>
      <c r="VCX138" s="1"/>
      <c r="VCY138" s="1"/>
      <c r="VCZ138" s="1"/>
      <c r="VDA138" s="1"/>
      <c r="VDB138" s="1"/>
      <c r="VDC138" s="1"/>
      <c r="VDD138" s="1"/>
      <c r="VDE138" s="1"/>
      <c r="VDF138" s="1"/>
      <c r="VDG138" s="1"/>
      <c r="VDH138" s="1"/>
      <c r="VDI138" s="1"/>
      <c r="VDJ138" s="1"/>
      <c r="VDK138" s="1"/>
      <c r="VDL138" s="1"/>
      <c r="VDM138" s="1"/>
      <c r="VDN138" s="1"/>
      <c r="VDO138" s="1"/>
      <c r="VDP138" s="1"/>
      <c r="VDQ138" s="1"/>
      <c r="VDR138" s="1"/>
      <c r="VDS138" s="1"/>
      <c r="VDT138" s="1"/>
      <c r="VDU138" s="1"/>
      <c r="VDV138" s="1"/>
      <c r="VDW138" s="1"/>
      <c r="VDX138" s="1"/>
      <c r="VDY138" s="1"/>
      <c r="VDZ138" s="1"/>
      <c r="VEA138" s="1"/>
      <c r="VEB138" s="1"/>
      <c r="VEC138" s="1"/>
      <c r="VED138" s="1"/>
      <c r="VEE138" s="1"/>
      <c r="VEF138" s="1"/>
      <c r="VEG138" s="1"/>
      <c r="VEH138" s="1"/>
      <c r="VEI138" s="1"/>
      <c r="VEJ138" s="1"/>
      <c r="VEK138" s="1"/>
      <c r="VEL138" s="1"/>
      <c r="VEM138" s="1"/>
      <c r="VEN138" s="1"/>
      <c r="VEO138" s="1"/>
      <c r="VEP138" s="1"/>
      <c r="VEQ138" s="1"/>
      <c r="VER138" s="1"/>
      <c r="VES138" s="1"/>
      <c r="VET138" s="1"/>
      <c r="VEU138" s="1"/>
      <c r="VEV138" s="1"/>
      <c r="VEW138" s="1"/>
      <c r="VEX138" s="1"/>
      <c r="VEY138" s="1"/>
      <c r="VEZ138" s="1"/>
      <c r="VFA138" s="1"/>
      <c r="VFB138" s="1"/>
      <c r="VFC138" s="1"/>
      <c r="VFD138" s="1"/>
      <c r="VFE138" s="1"/>
      <c r="VFF138" s="1"/>
      <c r="VFG138" s="1"/>
      <c r="VFH138" s="1"/>
      <c r="VFI138" s="1"/>
      <c r="VFJ138" s="1"/>
      <c r="VFK138" s="1"/>
      <c r="VFL138" s="1"/>
      <c r="VFM138" s="1"/>
      <c r="VFN138" s="1"/>
      <c r="VFO138" s="1"/>
      <c r="VFP138" s="1"/>
      <c r="VFQ138" s="1"/>
      <c r="VFR138" s="1"/>
      <c r="VFS138" s="1"/>
      <c r="VFT138" s="1"/>
      <c r="VFU138" s="1"/>
      <c r="VFV138" s="1"/>
      <c r="VFW138" s="1"/>
      <c r="VFX138" s="1"/>
      <c r="VFY138" s="1"/>
      <c r="VFZ138" s="1"/>
      <c r="VGA138" s="1"/>
      <c r="VGB138" s="1"/>
      <c r="VGC138" s="1"/>
      <c r="VGD138" s="1"/>
      <c r="VGE138" s="1"/>
      <c r="VGF138" s="1"/>
      <c r="VGG138" s="1"/>
      <c r="VGH138" s="1"/>
      <c r="VGI138" s="1"/>
      <c r="VGJ138" s="1"/>
      <c r="VGK138" s="1"/>
      <c r="VGL138" s="1"/>
      <c r="VGM138" s="1"/>
      <c r="VGN138" s="1"/>
      <c r="VGO138" s="1"/>
      <c r="VGP138" s="1"/>
      <c r="VGQ138" s="1"/>
      <c r="VGR138" s="1"/>
      <c r="VGS138" s="1"/>
      <c r="VGT138" s="1"/>
      <c r="VGU138" s="1"/>
      <c r="VGV138" s="1"/>
      <c r="VGW138" s="1"/>
      <c r="VGX138" s="1"/>
      <c r="VGY138" s="1"/>
      <c r="VGZ138" s="1"/>
      <c r="VHA138" s="1"/>
      <c r="VHB138" s="1"/>
      <c r="VHC138" s="1"/>
      <c r="VHD138" s="1"/>
      <c r="VHE138" s="1"/>
      <c r="VHF138" s="1"/>
      <c r="VHG138" s="1"/>
      <c r="VHH138" s="1"/>
      <c r="VHI138" s="1"/>
      <c r="VHJ138" s="1"/>
      <c r="VHK138" s="1"/>
      <c r="VHL138" s="1"/>
      <c r="VHM138" s="1"/>
      <c r="VHN138" s="1"/>
      <c r="VHO138" s="1"/>
      <c r="VHP138" s="1"/>
      <c r="VHQ138" s="1"/>
      <c r="VHR138" s="1"/>
      <c r="VHS138" s="1"/>
      <c r="VHT138" s="1"/>
      <c r="VHU138" s="1"/>
      <c r="VHV138" s="1"/>
      <c r="VHW138" s="1"/>
      <c r="VHX138" s="1"/>
      <c r="VHY138" s="1"/>
      <c r="VHZ138" s="1"/>
      <c r="VIA138" s="1"/>
      <c r="VIB138" s="1"/>
      <c r="VIC138" s="1"/>
      <c r="VID138" s="1"/>
      <c r="VIE138" s="1"/>
      <c r="VIF138" s="1"/>
      <c r="VIG138" s="1"/>
      <c r="VIH138" s="1"/>
      <c r="VII138" s="1"/>
      <c r="VIJ138" s="1"/>
      <c r="VIK138" s="1"/>
      <c r="VIL138" s="1"/>
      <c r="VIM138" s="1"/>
      <c r="VIN138" s="1"/>
      <c r="VIO138" s="1"/>
      <c r="VIP138" s="1"/>
      <c r="VIQ138" s="1"/>
      <c r="VIR138" s="1"/>
      <c r="VIS138" s="1"/>
      <c r="VIT138" s="1"/>
      <c r="VIU138" s="1"/>
      <c r="VIV138" s="1"/>
      <c r="VIW138" s="1"/>
      <c r="VIX138" s="1"/>
      <c r="VIY138" s="1"/>
      <c r="VIZ138" s="1"/>
      <c r="VJA138" s="1"/>
      <c r="VJB138" s="1"/>
      <c r="VJC138" s="1"/>
      <c r="VJD138" s="1"/>
      <c r="VJE138" s="1"/>
      <c r="VJF138" s="1"/>
      <c r="VJG138" s="1"/>
      <c r="VJH138" s="1"/>
      <c r="VJI138" s="1"/>
      <c r="VJJ138" s="1"/>
      <c r="VJK138" s="1"/>
      <c r="VJL138" s="1"/>
      <c r="VJM138" s="1"/>
      <c r="VJN138" s="1"/>
      <c r="VJO138" s="1"/>
      <c r="VJP138" s="1"/>
      <c r="VJQ138" s="1"/>
      <c r="VJR138" s="1"/>
      <c r="VJS138" s="1"/>
      <c r="VJT138" s="1"/>
      <c r="VJU138" s="1"/>
      <c r="VJV138" s="1"/>
      <c r="VJW138" s="1"/>
      <c r="VJX138" s="1"/>
      <c r="VJY138" s="1"/>
      <c r="VJZ138" s="1"/>
      <c r="VKA138" s="1"/>
      <c r="VKB138" s="1"/>
      <c r="VKC138" s="1"/>
      <c r="VKD138" s="1"/>
      <c r="VKE138" s="1"/>
      <c r="VKF138" s="1"/>
      <c r="VKG138" s="1"/>
      <c r="VKH138" s="1"/>
      <c r="VKI138" s="1"/>
      <c r="VKJ138" s="1"/>
      <c r="VKK138" s="1"/>
      <c r="VKL138" s="1"/>
      <c r="VKM138" s="1"/>
      <c r="VKN138" s="1"/>
      <c r="VKO138" s="1"/>
      <c r="VKP138" s="1"/>
      <c r="VKQ138" s="1"/>
      <c r="VKR138" s="1"/>
      <c r="VKS138" s="1"/>
      <c r="VKT138" s="1"/>
      <c r="VKU138" s="1"/>
      <c r="VKV138" s="1"/>
      <c r="VKW138" s="1"/>
      <c r="VKX138" s="1"/>
      <c r="VKY138" s="1"/>
      <c r="VKZ138" s="1"/>
      <c r="VLA138" s="1"/>
      <c r="VLB138" s="1"/>
      <c r="VLC138" s="1"/>
      <c r="VLD138" s="1"/>
      <c r="VLE138" s="1"/>
      <c r="VLF138" s="1"/>
      <c r="VLG138" s="1"/>
      <c r="VLH138" s="1"/>
      <c r="VLI138" s="1"/>
      <c r="VLJ138" s="1"/>
      <c r="VLK138" s="1"/>
      <c r="VLL138" s="1"/>
      <c r="VLM138" s="1"/>
      <c r="VLN138" s="1"/>
      <c r="VLO138" s="1"/>
      <c r="VLP138" s="1"/>
      <c r="VLQ138" s="1"/>
      <c r="VLR138" s="1"/>
      <c r="VLS138" s="1"/>
      <c r="VLT138" s="1"/>
      <c r="VLU138" s="1"/>
      <c r="VLV138" s="1"/>
      <c r="VLW138" s="1"/>
      <c r="VLX138" s="1"/>
      <c r="VLY138" s="1"/>
      <c r="VLZ138" s="1"/>
      <c r="VMA138" s="1"/>
      <c r="VMB138" s="1"/>
      <c r="VMC138" s="1"/>
      <c r="VMD138" s="1"/>
      <c r="VME138" s="1"/>
      <c r="VMF138" s="1"/>
      <c r="VMG138" s="1"/>
      <c r="VMH138" s="1"/>
      <c r="VMI138" s="1"/>
      <c r="VMJ138" s="1"/>
      <c r="VMK138" s="1"/>
      <c r="VML138" s="1"/>
      <c r="VMM138" s="1"/>
      <c r="VMN138" s="1"/>
      <c r="VMO138" s="1"/>
      <c r="VMP138" s="1"/>
      <c r="VMQ138" s="1"/>
      <c r="VMR138" s="1"/>
      <c r="VMS138" s="1"/>
      <c r="VMT138" s="1"/>
      <c r="VMU138" s="1"/>
      <c r="VMV138" s="1"/>
      <c r="VMW138" s="1"/>
      <c r="VMX138" s="1"/>
      <c r="VMY138" s="1"/>
      <c r="VMZ138" s="1"/>
      <c r="VNA138" s="1"/>
      <c r="VNB138" s="1"/>
      <c r="VNC138" s="1"/>
      <c r="VND138" s="1"/>
      <c r="VNE138" s="1"/>
      <c r="VNF138" s="1"/>
      <c r="VNG138" s="1"/>
      <c r="VNH138" s="1"/>
      <c r="VNI138" s="1"/>
      <c r="VNJ138" s="1"/>
      <c r="VNK138" s="1"/>
      <c r="VNL138" s="1"/>
      <c r="VNM138" s="1"/>
      <c r="VNN138" s="1"/>
      <c r="VNO138" s="1"/>
      <c r="VNP138" s="1"/>
      <c r="VNQ138" s="1"/>
      <c r="VNR138" s="1"/>
      <c r="VNS138" s="1"/>
      <c r="VNT138" s="1"/>
      <c r="VNU138" s="1"/>
      <c r="VNV138" s="1"/>
      <c r="VNW138" s="1"/>
      <c r="VNX138" s="1"/>
      <c r="VNY138" s="1"/>
      <c r="VNZ138" s="1"/>
      <c r="VOA138" s="1"/>
      <c r="VOB138" s="1"/>
      <c r="VOC138" s="1"/>
      <c r="VOD138" s="1"/>
      <c r="VOE138" s="1"/>
      <c r="VOF138" s="1"/>
      <c r="VOG138" s="1"/>
      <c r="VOH138" s="1"/>
      <c r="VOI138" s="1"/>
      <c r="VOJ138" s="1"/>
      <c r="VOK138" s="1"/>
      <c r="VOL138" s="1"/>
      <c r="VOM138" s="1"/>
      <c r="VON138" s="1"/>
      <c r="VOO138" s="1"/>
      <c r="VOP138" s="1"/>
      <c r="VOQ138" s="1"/>
      <c r="VOR138" s="1"/>
      <c r="VOS138" s="1"/>
      <c r="VOT138" s="1"/>
      <c r="VOU138" s="1"/>
      <c r="VOV138" s="1"/>
      <c r="VOW138" s="1"/>
      <c r="VOX138" s="1"/>
      <c r="VOY138" s="1"/>
      <c r="VOZ138" s="1"/>
      <c r="VPA138" s="1"/>
      <c r="VPB138" s="1"/>
      <c r="VPC138" s="1"/>
      <c r="VPD138" s="1"/>
      <c r="VPE138" s="1"/>
      <c r="VPF138" s="1"/>
      <c r="VPG138" s="1"/>
      <c r="VPH138" s="1"/>
      <c r="VPI138" s="1"/>
      <c r="VPJ138" s="1"/>
      <c r="VPK138" s="1"/>
      <c r="VPL138" s="1"/>
      <c r="VPM138" s="1"/>
      <c r="VPN138" s="1"/>
      <c r="VPO138" s="1"/>
      <c r="VPP138" s="1"/>
      <c r="VPQ138" s="1"/>
      <c r="VPR138" s="1"/>
      <c r="VPS138" s="1"/>
      <c r="VPT138" s="1"/>
      <c r="VPU138" s="1"/>
      <c r="VPV138" s="1"/>
      <c r="VPW138" s="1"/>
      <c r="VPX138" s="1"/>
      <c r="VPY138" s="1"/>
      <c r="VPZ138" s="1"/>
      <c r="VQA138" s="1"/>
      <c r="VQB138" s="1"/>
      <c r="VQC138" s="1"/>
      <c r="VQD138" s="1"/>
      <c r="VQE138" s="1"/>
      <c r="VQF138" s="1"/>
      <c r="VQG138" s="1"/>
      <c r="VQH138" s="1"/>
      <c r="VQI138" s="1"/>
      <c r="VQJ138" s="1"/>
      <c r="VQK138" s="1"/>
      <c r="VQL138" s="1"/>
      <c r="VQM138" s="1"/>
      <c r="VQN138" s="1"/>
      <c r="VQO138" s="1"/>
      <c r="VQP138" s="1"/>
      <c r="VQQ138" s="1"/>
      <c r="VQR138" s="1"/>
      <c r="VQS138" s="1"/>
      <c r="VQT138" s="1"/>
      <c r="VQU138" s="1"/>
      <c r="VQV138" s="1"/>
      <c r="VQW138" s="1"/>
      <c r="VQX138" s="1"/>
      <c r="VQY138" s="1"/>
      <c r="VQZ138" s="1"/>
      <c r="VRA138" s="1"/>
      <c r="VRB138" s="1"/>
      <c r="VRC138" s="1"/>
      <c r="VRD138" s="1"/>
      <c r="VRE138" s="1"/>
      <c r="VRF138" s="1"/>
      <c r="VRG138" s="1"/>
      <c r="VRH138" s="1"/>
      <c r="VRI138" s="1"/>
      <c r="VRJ138" s="1"/>
      <c r="VRK138" s="1"/>
      <c r="VRL138" s="1"/>
      <c r="VRM138" s="1"/>
      <c r="VRN138" s="1"/>
      <c r="VRO138" s="1"/>
      <c r="VRP138" s="1"/>
      <c r="VRQ138" s="1"/>
      <c r="VRR138" s="1"/>
      <c r="VRS138" s="1"/>
      <c r="VRT138" s="1"/>
      <c r="VRU138" s="1"/>
      <c r="VRV138" s="1"/>
      <c r="VRW138" s="1"/>
      <c r="VRX138" s="1"/>
      <c r="VRY138" s="1"/>
      <c r="VRZ138" s="1"/>
      <c r="VSA138" s="1"/>
      <c r="VSB138" s="1"/>
      <c r="VSC138" s="1"/>
      <c r="VSD138" s="1"/>
      <c r="VSE138" s="1"/>
      <c r="VSF138" s="1"/>
      <c r="VSG138" s="1"/>
      <c r="VSH138" s="1"/>
      <c r="VSI138" s="1"/>
      <c r="VSJ138" s="1"/>
      <c r="VSK138" s="1"/>
      <c r="VSL138" s="1"/>
      <c r="VSM138" s="1"/>
      <c r="VSN138" s="1"/>
      <c r="VSO138" s="1"/>
      <c r="VSP138" s="1"/>
      <c r="VSQ138" s="1"/>
      <c r="VSR138" s="1"/>
      <c r="VSS138" s="1"/>
      <c r="VST138" s="1"/>
      <c r="VSU138" s="1"/>
      <c r="VSV138" s="1"/>
      <c r="VSW138" s="1"/>
      <c r="VSX138" s="1"/>
      <c r="VSY138" s="1"/>
      <c r="VSZ138" s="1"/>
      <c r="VTA138" s="1"/>
      <c r="VTB138" s="1"/>
      <c r="VTC138" s="1"/>
      <c r="VTD138" s="1"/>
      <c r="VTE138" s="1"/>
      <c r="VTF138" s="1"/>
      <c r="VTG138" s="1"/>
      <c r="VTH138" s="1"/>
      <c r="VTI138" s="1"/>
      <c r="VTJ138" s="1"/>
      <c r="VTK138" s="1"/>
      <c r="VTL138" s="1"/>
      <c r="VTM138" s="1"/>
      <c r="VTN138" s="1"/>
      <c r="VTO138" s="1"/>
      <c r="VTP138" s="1"/>
      <c r="VTQ138" s="1"/>
      <c r="VTR138" s="1"/>
      <c r="VTS138" s="1"/>
      <c r="VTT138" s="1"/>
      <c r="VTU138" s="1"/>
      <c r="VTV138" s="1"/>
      <c r="VTW138" s="1"/>
      <c r="VTX138" s="1"/>
      <c r="VTY138" s="1"/>
      <c r="VTZ138" s="1"/>
      <c r="VUA138" s="1"/>
      <c r="VUB138" s="1"/>
      <c r="VUC138" s="1"/>
      <c r="VUD138" s="1"/>
      <c r="VUE138" s="1"/>
      <c r="VUF138" s="1"/>
      <c r="VUG138" s="1"/>
      <c r="VUH138" s="1"/>
      <c r="VUI138" s="1"/>
      <c r="VUJ138" s="1"/>
      <c r="VUK138" s="1"/>
      <c r="VUL138" s="1"/>
      <c r="VUM138" s="1"/>
      <c r="VUN138" s="1"/>
      <c r="VUO138" s="1"/>
      <c r="VUP138" s="1"/>
      <c r="VUQ138" s="1"/>
      <c r="VUR138" s="1"/>
      <c r="VUS138" s="1"/>
      <c r="VUT138" s="1"/>
      <c r="VUU138" s="1"/>
      <c r="VUV138" s="1"/>
      <c r="VUW138" s="1"/>
      <c r="VUX138" s="1"/>
      <c r="VUY138" s="1"/>
      <c r="VUZ138" s="1"/>
      <c r="VVA138" s="1"/>
      <c r="VVB138" s="1"/>
      <c r="VVC138" s="1"/>
      <c r="VVD138" s="1"/>
      <c r="VVE138" s="1"/>
      <c r="VVF138" s="1"/>
      <c r="VVG138" s="1"/>
      <c r="VVH138" s="1"/>
      <c r="VVI138" s="1"/>
      <c r="VVJ138" s="1"/>
      <c r="VVK138" s="1"/>
      <c r="VVL138" s="1"/>
      <c r="VVM138" s="1"/>
      <c r="VVN138" s="1"/>
      <c r="VVO138" s="1"/>
      <c r="VVP138" s="1"/>
      <c r="VVQ138" s="1"/>
      <c r="VVR138" s="1"/>
      <c r="VVS138" s="1"/>
      <c r="VVT138" s="1"/>
      <c r="VVU138" s="1"/>
      <c r="VVV138" s="1"/>
      <c r="VVW138" s="1"/>
      <c r="VVX138" s="1"/>
      <c r="VVY138" s="1"/>
      <c r="VVZ138" s="1"/>
      <c r="VWA138" s="1"/>
      <c r="VWB138" s="1"/>
      <c r="VWC138" s="1"/>
      <c r="VWD138" s="1"/>
      <c r="VWE138" s="1"/>
      <c r="VWF138" s="1"/>
      <c r="VWG138" s="1"/>
      <c r="VWH138" s="1"/>
      <c r="VWI138" s="1"/>
      <c r="VWJ138" s="1"/>
      <c r="VWK138" s="1"/>
      <c r="VWL138" s="1"/>
      <c r="VWM138" s="1"/>
      <c r="VWN138" s="1"/>
      <c r="VWO138" s="1"/>
      <c r="VWP138" s="1"/>
      <c r="VWQ138" s="1"/>
      <c r="VWR138" s="1"/>
      <c r="VWS138" s="1"/>
      <c r="VWT138" s="1"/>
      <c r="VWU138" s="1"/>
      <c r="VWV138" s="1"/>
      <c r="VWW138" s="1"/>
      <c r="VWX138" s="1"/>
      <c r="VWY138" s="1"/>
      <c r="VWZ138" s="1"/>
      <c r="VXA138" s="1"/>
      <c r="VXB138" s="1"/>
      <c r="VXC138" s="1"/>
      <c r="VXD138" s="1"/>
      <c r="VXE138" s="1"/>
      <c r="VXF138" s="1"/>
      <c r="VXG138" s="1"/>
      <c r="VXH138" s="1"/>
      <c r="VXI138" s="1"/>
      <c r="VXJ138" s="1"/>
      <c r="VXK138" s="1"/>
      <c r="VXL138" s="1"/>
      <c r="VXM138" s="1"/>
      <c r="VXN138" s="1"/>
      <c r="VXO138" s="1"/>
      <c r="VXP138" s="1"/>
      <c r="VXQ138" s="1"/>
      <c r="VXR138" s="1"/>
      <c r="VXS138" s="1"/>
      <c r="VXT138" s="1"/>
      <c r="VXU138" s="1"/>
      <c r="VXV138" s="1"/>
      <c r="VXW138" s="1"/>
      <c r="VXX138" s="1"/>
      <c r="VXY138" s="1"/>
      <c r="VXZ138" s="1"/>
      <c r="VYA138" s="1"/>
      <c r="VYB138" s="1"/>
      <c r="VYC138" s="1"/>
      <c r="VYD138" s="1"/>
      <c r="VYE138" s="1"/>
      <c r="VYF138" s="1"/>
      <c r="VYG138" s="1"/>
      <c r="VYH138" s="1"/>
      <c r="VYI138" s="1"/>
      <c r="VYJ138" s="1"/>
      <c r="VYK138" s="1"/>
      <c r="VYL138" s="1"/>
      <c r="VYM138" s="1"/>
      <c r="VYN138" s="1"/>
      <c r="VYO138" s="1"/>
      <c r="VYP138" s="1"/>
      <c r="VYQ138" s="1"/>
      <c r="VYR138" s="1"/>
      <c r="VYS138" s="1"/>
      <c r="VYT138" s="1"/>
      <c r="VYU138" s="1"/>
      <c r="VYV138" s="1"/>
      <c r="VYW138" s="1"/>
      <c r="VYX138" s="1"/>
      <c r="VYY138" s="1"/>
      <c r="VYZ138" s="1"/>
      <c r="VZA138" s="1"/>
      <c r="VZB138" s="1"/>
      <c r="VZC138" s="1"/>
      <c r="VZD138" s="1"/>
      <c r="VZE138" s="1"/>
      <c r="VZF138" s="1"/>
      <c r="VZG138" s="1"/>
      <c r="VZH138" s="1"/>
      <c r="VZI138" s="1"/>
      <c r="VZJ138" s="1"/>
      <c r="VZK138" s="1"/>
      <c r="VZL138" s="1"/>
      <c r="VZM138" s="1"/>
      <c r="VZN138" s="1"/>
      <c r="VZO138" s="1"/>
      <c r="VZP138" s="1"/>
      <c r="VZQ138" s="1"/>
      <c r="VZR138" s="1"/>
      <c r="VZS138" s="1"/>
      <c r="VZT138" s="1"/>
      <c r="VZU138" s="1"/>
      <c r="VZV138" s="1"/>
      <c r="VZW138" s="1"/>
      <c r="VZX138" s="1"/>
      <c r="VZY138" s="1"/>
      <c r="VZZ138" s="1"/>
      <c r="WAA138" s="1"/>
      <c r="WAB138" s="1"/>
      <c r="WAC138" s="1"/>
      <c r="WAD138" s="1"/>
      <c r="WAE138" s="1"/>
      <c r="WAF138" s="1"/>
      <c r="WAG138" s="1"/>
      <c r="WAH138" s="1"/>
      <c r="WAI138" s="1"/>
      <c r="WAJ138" s="1"/>
      <c r="WAK138" s="1"/>
      <c r="WAL138" s="1"/>
      <c r="WAM138" s="1"/>
      <c r="WAN138" s="1"/>
      <c r="WAO138" s="1"/>
      <c r="WAP138" s="1"/>
      <c r="WAQ138" s="1"/>
      <c r="WAR138" s="1"/>
      <c r="WAS138" s="1"/>
      <c r="WAT138" s="1"/>
      <c r="WAU138" s="1"/>
      <c r="WAV138" s="1"/>
      <c r="WAW138" s="1"/>
      <c r="WAX138" s="1"/>
      <c r="WAY138" s="1"/>
      <c r="WAZ138" s="1"/>
      <c r="WBA138" s="1"/>
      <c r="WBB138" s="1"/>
      <c r="WBC138" s="1"/>
      <c r="WBD138" s="1"/>
      <c r="WBE138" s="1"/>
      <c r="WBF138" s="1"/>
      <c r="WBG138" s="1"/>
      <c r="WBH138" s="1"/>
      <c r="WBI138" s="1"/>
      <c r="WBJ138" s="1"/>
      <c r="WBK138" s="1"/>
      <c r="WBL138" s="1"/>
      <c r="WBM138" s="1"/>
      <c r="WBN138" s="1"/>
      <c r="WBO138" s="1"/>
      <c r="WBP138" s="1"/>
      <c r="WBQ138" s="1"/>
      <c r="WBR138" s="1"/>
      <c r="WBS138" s="1"/>
      <c r="WBT138" s="1"/>
      <c r="WBU138" s="1"/>
      <c r="WBV138" s="1"/>
      <c r="WBW138" s="1"/>
      <c r="WBX138" s="1"/>
      <c r="WBY138" s="1"/>
      <c r="WBZ138" s="1"/>
      <c r="WCA138" s="1"/>
      <c r="WCB138" s="1"/>
      <c r="WCC138" s="1"/>
      <c r="WCD138" s="1"/>
      <c r="WCE138" s="1"/>
      <c r="WCF138" s="1"/>
      <c r="WCG138" s="1"/>
      <c r="WCH138" s="1"/>
      <c r="WCI138" s="1"/>
      <c r="WCJ138" s="1"/>
      <c r="WCK138" s="1"/>
      <c r="WCL138" s="1"/>
      <c r="WCM138" s="1"/>
      <c r="WCN138" s="1"/>
      <c r="WCO138" s="1"/>
      <c r="WCP138" s="1"/>
      <c r="WCQ138" s="1"/>
      <c r="WCR138" s="1"/>
      <c r="WCS138" s="1"/>
      <c r="WCT138" s="1"/>
      <c r="WCU138" s="1"/>
      <c r="WCV138" s="1"/>
      <c r="WCW138" s="1"/>
      <c r="WCX138" s="1"/>
      <c r="WCY138" s="1"/>
      <c r="WCZ138" s="1"/>
      <c r="WDA138" s="1"/>
      <c r="WDB138" s="1"/>
      <c r="WDC138" s="1"/>
      <c r="WDD138" s="1"/>
      <c r="WDE138" s="1"/>
      <c r="WDF138" s="1"/>
      <c r="WDG138" s="1"/>
      <c r="WDH138" s="1"/>
      <c r="WDI138" s="1"/>
      <c r="WDJ138" s="1"/>
      <c r="WDK138" s="1"/>
      <c r="WDL138" s="1"/>
      <c r="WDM138" s="1"/>
      <c r="WDN138" s="1"/>
      <c r="WDO138" s="1"/>
      <c r="WDP138" s="1"/>
      <c r="WDQ138" s="1"/>
      <c r="WDR138" s="1"/>
      <c r="WDS138" s="1"/>
      <c r="WDT138" s="1"/>
      <c r="WDU138" s="1"/>
      <c r="WDV138" s="1"/>
      <c r="WDW138" s="1"/>
      <c r="WDX138" s="1"/>
      <c r="WDY138" s="1"/>
      <c r="WDZ138" s="1"/>
      <c r="WEA138" s="1"/>
      <c r="WEB138" s="1"/>
      <c r="WEC138" s="1"/>
      <c r="WED138" s="1"/>
      <c r="WEE138" s="1"/>
      <c r="WEF138" s="1"/>
      <c r="WEG138" s="1"/>
      <c r="WEH138" s="1"/>
      <c r="WEI138" s="1"/>
      <c r="WEJ138" s="1"/>
      <c r="WEK138" s="1"/>
      <c r="WEL138" s="1"/>
      <c r="WEM138" s="1"/>
      <c r="WEN138" s="1"/>
      <c r="WEO138" s="1"/>
      <c r="WEP138" s="1"/>
      <c r="WEQ138" s="1"/>
      <c r="WER138" s="1"/>
      <c r="WES138" s="1"/>
      <c r="WET138" s="1"/>
      <c r="WEU138" s="1"/>
      <c r="WEV138" s="1"/>
      <c r="WEW138" s="1"/>
      <c r="WEX138" s="1"/>
      <c r="WEY138" s="1"/>
      <c r="WEZ138" s="1"/>
      <c r="WFA138" s="1"/>
      <c r="WFB138" s="1"/>
      <c r="WFC138" s="1"/>
      <c r="WFD138" s="1"/>
      <c r="WFE138" s="1"/>
      <c r="WFF138" s="1"/>
      <c r="WFG138" s="1"/>
      <c r="WFH138" s="1"/>
      <c r="WFI138" s="1"/>
      <c r="WFJ138" s="1"/>
      <c r="WFK138" s="1"/>
      <c r="WFL138" s="1"/>
      <c r="WFM138" s="1"/>
      <c r="WFN138" s="1"/>
      <c r="WFO138" s="1"/>
      <c r="WFP138" s="1"/>
      <c r="WFQ138" s="1"/>
      <c r="WFR138" s="1"/>
      <c r="WFS138" s="1"/>
      <c r="WFT138" s="1"/>
      <c r="WFU138" s="1"/>
      <c r="WFV138" s="1"/>
      <c r="WFW138" s="1"/>
      <c r="WFX138" s="1"/>
      <c r="WFY138" s="1"/>
      <c r="WFZ138" s="1"/>
      <c r="WGA138" s="1"/>
      <c r="WGB138" s="1"/>
      <c r="WGC138" s="1"/>
      <c r="WGD138" s="1"/>
      <c r="WGE138" s="1"/>
      <c r="WGF138" s="1"/>
      <c r="WGG138" s="1"/>
      <c r="WGH138" s="1"/>
      <c r="WGI138" s="1"/>
      <c r="WGJ138" s="1"/>
      <c r="WGK138" s="1"/>
      <c r="WGL138" s="1"/>
      <c r="WGM138" s="1"/>
      <c r="WGN138" s="1"/>
      <c r="WGO138" s="1"/>
      <c r="WGP138" s="1"/>
      <c r="WGQ138" s="1"/>
      <c r="WGR138" s="1"/>
      <c r="WGS138" s="1"/>
      <c r="WGT138" s="1"/>
      <c r="WGU138" s="1"/>
      <c r="WGV138" s="1"/>
      <c r="WGW138" s="1"/>
      <c r="WGX138" s="1"/>
      <c r="WGY138" s="1"/>
      <c r="WGZ138" s="1"/>
      <c r="WHA138" s="1"/>
      <c r="WHB138" s="1"/>
      <c r="WHC138" s="1"/>
      <c r="WHD138" s="1"/>
      <c r="WHE138" s="1"/>
      <c r="WHF138" s="1"/>
      <c r="WHG138" s="1"/>
      <c r="WHH138" s="1"/>
      <c r="WHI138" s="1"/>
      <c r="WHJ138" s="1"/>
      <c r="WHK138" s="1"/>
      <c r="WHL138" s="1"/>
      <c r="WHM138" s="1"/>
      <c r="WHN138" s="1"/>
      <c r="WHO138" s="1"/>
      <c r="WHP138" s="1"/>
      <c r="WHQ138" s="1"/>
      <c r="WHR138" s="1"/>
      <c r="WHS138" s="1"/>
      <c r="WHT138" s="1"/>
      <c r="WHU138" s="1"/>
      <c r="WHV138" s="1"/>
      <c r="WHW138" s="1"/>
      <c r="WHX138" s="1"/>
      <c r="WHY138" s="1"/>
      <c r="WHZ138" s="1"/>
      <c r="WIA138" s="1"/>
      <c r="WIB138" s="1"/>
      <c r="WIC138" s="1"/>
      <c r="WID138" s="1"/>
      <c r="WIE138" s="1"/>
      <c r="WIF138" s="1"/>
      <c r="WIG138" s="1"/>
      <c r="WIH138" s="1"/>
      <c r="WII138" s="1"/>
      <c r="WIJ138" s="1"/>
      <c r="WIK138" s="1"/>
      <c r="WIL138" s="1"/>
      <c r="WIM138" s="1"/>
      <c r="WIN138" s="1"/>
      <c r="WIO138" s="1"/>
      <c r="WIP138" s="1"/>
      <c r="WIQ138" s="1"/>
      <c r="WIR138" s="1"/>
      <c r="WIS138" s="1"/>
      <c r="WIT138" s="1"/>
      <c r="WIU138" s="1"/>
      <c r="WIV138" s="1"/>
      <c r="WIW138" s="1"/>
      <c r="WIX138" s="1"/>
      <c r="WIY138" s="1"/>
      <c r="WIZ138" s="1"/>
      <c r="WJA138" s="1"/>
      <c r="WJB138" s="1"/>
      <c r="WJC138" s="1"/>
      <c r="WJD138" s="1"/>
      <c r="WJE138" s="1"/>
      <c r="WJF138" s="1"/>
      <c r="WJG138" s="1"/>
      <c r="WJH138" s="1"/>
      <c r="WJI138" s="1"/>
      <c r="WJJ138" s="1"/>
      <c r="WJK138" s="1"/>
      <c r="WJL138" s="1"/>
      <c r="WJM138" s="1"/>
      <c r="WJN138" s="1"/>
      <c r="WJO138" s="1"/>
      <c r="WJP138" s="1"/>
      <c r="WJQ138" s="1"/>
      <c r="WJR138" s="1"/>
      <c r="WJS138" s="1"/>
      <c r="WJT138" s="1"/>
      <c r="WJU138" s="1"/>
      <c r="WJV138" s="1"/>
      <c r="WJW138" s="1"/>
      <c r="WJX138" s="1"/>
      <c r="WJY138" s="1"/>
      <c r="WJZ138" s="1"/>
      <c r="WKA138" s="1"/>
      <c r="WKB138" s="1"/>
      <c r="WKC138" s="1"/>
      <c r="WKD138" s="1"/>
      <c r="WKE138" s="1"/>
      <c r="WKF138" s="1"/>
      <c r="WKG138" s="1"/>
      <c r="WKH138" s="1"/>
      <c r="WKI138" s="1"/>
      <c r="WKJ138" s="1"/>
      <c r="WKK138" s="1"/>
      <c r="WKL138" s="1"/>
      <c r="WKM138" s="1"/>
      <c r="WKN138" s="1"/>
      <c r="WKO138" s="1"/>
      <c r="WKP138" s="1"/>
      <c r="WKQ138" s="1"/>
      <c r="WKR138" s="1"/>
      <c r="WKS138" s="1"/>
      <c r="WKT138" s="1"/>
      <c r="WKU138" s="1"/>
      <c r="WKV138" s="1"/>
      <c r="WKW138" s="1"/>
      <c r="WKX138" s="1"/>
      <c r="WKY138" s="1"/>
      <c r="WKZ138" s="1"/>
      <c r="WLA138" s="1"/>
      <c r="WLB138" s="1"/>
      <c r="WLC138" s="1"/>
      <c r="WLD138" s="1"/>
      <c r="WLE138" s="1"/>
      <c r="WLF138" s="1"/>
      <c r="WLG138" s="1"/>
      <c r="WLH138" s="1"/>
      <c r="WLI138" s="1"/>
      <c r="WLJ138" s="1"/>
      <c r="WLK138" s="1"/>
      <c r="WLL138" s="1"/>
      <c r="WLM138" s="1"/>
      <c r="WLN138" s="1"/>
      <c r="WLO138" s="1"/>
      <c r="WLP138" s="1"/>
      <c r="WLQ138" s="1"/>
      <c r="WLR138" s="1"/>
      <c r="WLS138" s="1"/>
      <c r="WLT138" s="1"/>
      <c r="WLU138" s="1"/>
      <c r="WLV138" s="1"/>
      <c r="WLW138" s="1"/>
      <c r="WLX138" s="1"/>
      <c r="WLY138" s="1"/>
      <c r="WLZ138" s="1"/>
      <c r="WMA138" s="1"/>
      <c r="WMB138" s="1"/>
      <c r="WMC138" s="1"/>
      <c r="WMD138" s="1"/>
      <c r="WME138" s="1"/>
      <c r="WMF138" s="1"/>
      <c r="WMG138" s="1"/>
      <c r="WMH138" s="1"/>
      <c r="WMI138" s="1"/>
      <c r="WMJ138" s="1"/>
      <c r="WMK138" s="1"/>
      <c r="WML138" s="1"/>
      <c r="WMM138" s="1"/>
      <c r="WMN138" s="1"/>
      <c r="WMO138" s="1"/>
      <c r="WMP138" s="1"/>
      <c r="WMQ138" s="1"/>
      <c r="WMR138" s="1"/>
      <c r="WMS138" s="1"/>
      <c r="WMT138" s="1"/>
      <c r="WMU138" s="1"/>
      <c r="WMV138" s="1"/>
      <c r="WMW138" s="1"/>
      <c r="WMX138" s="1"/>
      <c r="WMY138" s="1"/>
      <c r="WMZ138" s="1"/>
      <c r="WNA138" s="1"/>
      <c r="WNB138" s="1"/>
      <c r="WNC138" s="1"/>
      <c r="WND138" s="1"/>
      <c r="WNE138" s="1"/>
      <c r="WNF138" s="1"/>
      <c r="WNG138" s="1"/>
      <c r="WNH138" s="1"/>
      <c r="WNI138" s="1"/>
      <c r="WNJ138" s="1"/>
      <c r="WNK138" s="1"/>
      <c r="WNL138" s="1"/>
      <c r="WNM138" s="1"/>
      <c r="WNN138" s="1"/>
      <c r="WNO138" s="1"/>
      <c r="WNP138" s="1"/>
      <c r="WNQ138" s="1"/>
      <c r="WNR138" s="1"/>
      <c r="WNS138" s="1"/>
      <c r="WNT138" s="1"/>
      <c r="WNU138" s="1"/>
      <c r="WNV138" s="1"/>
      <c r="WNW138" s="1"/>
      <c r="WNX138" s="1"/>
      <c r="WNY138" s="1"/>
      <c r="WNZ138" s="1"/>
      <c r="WOA138" s="1"/>
      <c r="WOB138" s="1"/>
      <c r="WOC138" s="1"/>
      <c r="WOD138" s="1"/>
      <c r="WOE138" s="1"/>
      <c r="WOF138" s="1"/>
      <c r="WOG138" s="1"/>
      <c r="WOH138" s="1"/>
      <c r="WOI138" s="1"/>
      <c r="WOJ138" s="1"/>
      <c r="WOK138" s="1"/>
      <c r="WOL138" s="1"/>
      <c r="WOM138" s="1"/>
      <c r="WON138" s="1"/>
      <c r="WOO138" s="1"/>
      <c r="WOP138" s="1"/>
      <c r="WOQ138" s="1"/>
      <c r="WOR138" s="1"/>
      <c r="WOS138" s="1"/>
      <c r="WOT138" s="1"/>
      <c r="WOU138" s="1"/>
      <c r="WOV138" s="1"/>
      <c r="WOW138" s="1"/>
      <c r="WOX138" s="1"/>
      <c r="WOY138" s="1"/>
      <c r="WOZ138" s="1"/>
      <c r="WPA138" s="1"/>
      <c r="WPB138" s="1"/>
      <c r="WPC138" s="1"/>
      <c r="WPD138" s="1"/>
      <c r="WPE138" s="1"/>
      <c r="WPF138" s="1"/>
      <c r="WPG138" s="1"/>
      <c r="WPH138" s="1"/>
      <c r="WPI138" s="1"/>
      <c r="WPJ138" s="1"/>
      <c r="WPK138" s="1"/>
      <c r="WPL138" s="1"/>
      <c r="WPM138" s="1"/>
      <c r="WPN138" s="1"/>
      <c r="WPO138" s="1"/>
      <c r="WPP138" s="1"/>
      <c r="WPQ138" s="1"/>
      <c r="WPR138" s="1"/>
      <c r="WPS138" s="1"/>
      <c r="WPT138" s="1"/>
      <c r="WPU138" s="1"/>
      <c r="WPV138" s="1"/>
      <c r="WPW138" s="1"/>
      <c r="WPX138" s="1"/>
      <c r="WPY138" s="1"/>
      <c r="WPZ138" s="1"/>
      <c r="WQA138" s="1"/>
      <c r="WQB138" s="1"/>
      <c r="WQC138" s="1"/>
      <c r="WQD138" s="1"/>
      <c r="WQE138" s="1"/>
      <c r="WQF138" s="1"/>
      <c r="WQG138" s="1"/>
      <c r="WQH138" s="1"/>
      <c r="WQI138" s="1"/>
      <c r="WQJ138" s="1"/>
      <c r="WQK138" s="1"/>
      <c r="WQL138" s="1"/>
      <c r="WQM138" s="1"/>
      <c r="WQN138" s="1"/>
      <c r="WQO138" s="1"/>
      <c r="WQP138" s="1"/>
      <c r="WQQ138" s="1"/>
      <c r="WQR138" s="1"/>
      <c r="WQS138" s="1"/>
      <c r="WQT138" s="1"/>
      <c r="WQU138" s="1"/>
      <c r="WQV138" s="1"/>
      <c r="WQW138" s="1"/>
      <c r="WQX138" s="1"/>
      <c r="WQY138" s="1"/>
      <c r="WQZ138" s="1"/>
      <c r="WRA138" s="1"/>
      <c r="WRB138" s="1"/>
      <c r="WRC138" s="1"/>
      <c r="WRD138" s="1"/>
      <c r="WRE138" s="1"/>
      <c r="WRF138" s="1"/>
      <c r="WRG138" s="1"/>
      <c r="WRH138" s="1"/>
      <c r="WRI138" s="1"/>
      <c r="WRJ138" s="1"/>
      <c r="WRK138" s="1"/>
      <c r="WRL138" s="1"/>
      <c r="WRM138" s="1"/>
      <c r="WRN138" s="1"/>
      <c r="WRO138" s="1"/>
      <c r="WRP138" s="1"/>
      <c r="WRQ138" s="1"/>
      <c r="WRR138" s="1"/>
      <c r="WRS138" s="1"/>
      <c r="WRT138" s="1"/>
      <c r="WRU138" s="1"/>
      <c r="WRV138" s="1"/>
      <c r="WRW138" s="1"/>
      <c r="WRX138" s="1"/>
      <c r="WRY138" s="1"/>
      <c r="WRZ138" s="1"/>
      <c r="WSA138" s="1"/>
      <c r="WSB138" s="1"/>
      <c r="WSC138" s="1"/>
      <c r="WSD138" s="1"/>
      <c r="WSE138" s="1"/>
      <c r="WSF138" s="1"/>
      <c r="WSG138" s="1"/>
      <c r="WSH138" s="1"/>
      <c r="WSI138" s="1"/>
      <c r="WSJ138" s="1"/>
      <c r="WSK138" s="1"/>
      <c r="WSL138" s="1"/>
      <c r="WSM138" s="1"/>
      <c r="WSN138" s="1"/>
      <c r="WSO138" s="1"/>
      <c r="WSP138" s="1"/>
      <c r="WSQ138" s="1"/>
      <c r="WSR138" s="1"/>
      <c r="WSS138" s="1"/>
      <c r="WST138" s="1"/>
      <c r="WSU138" s="1"/>
      <c r="WSV138" s="1"/>
      <c r="WSW138" s="1"/>
      <c r="WSX138" s="1"/>
      <c r="WSY138" s="1"/>
      <c r="WSZ138" s="1"/>
      <c r="WTA138" s="1"/>
      <c r="WTB138" s="1"/>
      <c r="WTC138" s="1"/>
      <c r="WTD138" s="1"/>
      <c r="WTE138" s="1"/>
      <c r="WTF138" s="1"/>
      <c r="WTG138" s="1"/>
      <c r="WTH138" s="1"/>
      <c r="WTI138" s="1"/>
      <c r="WTJ138" s="1"/>
      <c r="WTK138" s="1"/>
      <c r="WTL138" s="1"/>
      <c r="WTM138" s="1"/>
      <c r="WTN138" s="1"/>
      <c r="WTO138" s="1"/>
      <c r="WTP138" s="1"/>
      <c r="WTQ138" s="1"/>
      <c r="WTR138" s="1"/>
      <c r="WTS138" s="1"/>
      <c r="WTT138" s="1"/>
      <c r="WTU138" s="1"/>
      <c r="WTV138" s="1"/>
      <c r="WTW138" s="1"/>
      <c r="WTX138" s="1"/>
      <c r="WTY138" s="1"/>
      <c r="WTZ138" s="1"/>
      <c r="WUA138" s="1"/>
      <c r="WUB138" s="1"/>
      <c r="WUC138" s="1"/>
      <c r="WUD138" s="1"/>
      <c r="WUE138" s="1"/>
      <c r="WUF138" s="1"/>
      <c r="WUG138" s="1"/>
      <c r="WUH138" s="1"/>
      <c r="WUI138" s="1"/>
      <c r="WUJ138" s="1"/>
      <c r="WUK138" s="1"/>
      <c r="WUL138" s="1"/>
      <c r="WUM138" s="1"/>
      <c r="WUN138" s="1"/>
      <c r="WUO138" s="1"/>
      <c r="WUP138" s="1"/>
      <c r="WUQ138" s="1"/>
      <c r="WUR138" s="1"/>
      <c r="WUS138" s="1"/>
      <c r="WUT138" s="1"/>
      <c r="WUU138" s="1"/>
      <c r="WUV138" s="1"/>
      <c r="WUW138" s="1"/>
      <c r="WUX138" s="1"/>
      <c r="WUY138" s="1"/>
      <c r="WUZ138" s="1"/>
      <c r="WVA138" s="1"/>
      <c r="WVB138" s="1"/>
      <c r="WVC138" s="1"/>
      <c r="WVD138" s="1"/>
      <c r="WVE138" s="1"/>
      <c r="WVF138" s="1"/>
      <c r="WVG138" s="1"/>
      <c r="WVH138" s="1"/>
      <c r="WVI138" s="1"/>
      <c r="WVJ138" s="1"/>
      <c r="WVK138" s="1"/>
      <c r="WVL138" s="1"/>
      <c r="WVM138" s="1"/>
      <c r="WVN138" s="1"/>
      <c r="WVO138" s="1"/>
      <c r="WVP138" s="1"/>
      <c r="WVQ138" s="1"/>
      <c r="WVR138" s="1"/>
      <c r="WVS138" s="1"/>
      <c r="WVT138" s="1"/>
      <c r="WVU138" s="1"/>
      <c r="WVV138" s="1"/>
      <c r="WVW138" s="1"/>
      <c r="WVX138" s="1"/>
      <c r="WVY138" s="1"/>
      <c r="WVZ138" s="1"/>
      <c r="WWA138" s="1"/>
      <c r="WWB138" s="1"/>
      <c r="WWC138" s="1"/>
      <c r="WWD138" s="1"/>
      <c r="WWE138" s="1"/>
      <c r="WWF138" s="1"/>
      <c r="WWG138" s="1"/>
      <c r="WWH138" s="1"/>
      <c r="WWI138" s="1"/>
      <c r="WWJ138" s="1"/>
      <c r="WWK138" s="1"/>
      <c r="WWL138" s="1"/>
      <c r="WWM138" s="1"/>
      <c r="WWN138" s="1"/>
      <c r="WWO138" s="1"/>
      <c r="WWP138" s="1"/>
    </row>
  </sheetData>
  <sheetProtection selectLockedCells="1"/>
  <mergeCells count="23">
    <mergeCell ref="B116:AI116"/>
    <mergeCell ref="Z7:AD7"/>
    <mergeCell ref="D31:AQ31"/>
    <mergeCell ref="A103:I103"/>
    <mergeCell ref="A105:AQ105"/>
    <mergeCell ref="A106:AP106"/>
    <mergeCell ref="A107:AP107"/>
    <mergeCell ref="A108:AQ108"/>
    <mergeCell ref="A109:AQ109"/>
    <mergeCell ref="B113:AI113"/>
    <mergeCell ref="B114:AI114"/>
    <mergeCell ref="B115:AI115"/>
    <mergeCell ref="A126:AH126"/>
    <mergeCell ref="A127:AH127"/>
    <mergeCell ref="A128:AI128"/>
    <mergeCell ref="A130:AI130"/>
    <mergeCell ref="B117:AI117"/>
    <mergeCell ref="B118:AI118"/>
    <mergeCell ref="B119:AI119"/>
    <mergeCell ref="B120:AI120"/>
    <mergeCell ref="B121:AH121"/>
    <mergeCell ref="D122:U122"/>
    <mergeCell ref="A125:AH125"/>
  </mergeCells>
  <dataValidations count="1">
    <dataValidation type="list" allowBlank="1" showInputMessage="1" showErrorMessage="1" sqref="R65489 WVZ982995:WWA982995 WMD982995:WME982995 WCH982995:WCI982995 VSL982995:VSM982995 VIP982995:VIQ982995 UYT982995:UYU982995 UOX982995:UOY982995 UFB982995:UFC982995 TVF982995:TVG982995 TLJ982995:TLK982995 TBN982995:TBO982995 SRR982995:SRS982995 SHV982995:SHW982995 RXZ982995:RYA982995 ROD982995:ROE982995 REH982995:REI982995 QUL982995:QUM982995 QKP982995:QKQ982995 QAT982995:QAU982995 PQX982995:PQY982995 PHB982995:PHC982995 OXF982995:OXG982995 ONJ982995:ONK982995 ODN982995:ODO982995 NTR982995:NTS982995 NJV982995:NJW982995 MZZ982995:NAA982995 MQD982995:MQE982995 MGH982995:MGI982995 LWL982995:LWM982995 LMP982995:LMQ982995 LCT982995:LCU982995 KSX982995:KSY982995 KJB982995:KJC982995 JZF982995:JZG982995 JPJ982995:JPK982995 JFN982995:JFO982995 IVR982995:IVS982995 ILV982995:ILW982995 IBZ982995:ICA982995 HSD982995:HSE982995 HIH982995:HII982995 GYL982995:GYM982995 GOP982995:GOQ982995 GET982995:GEU982995 FUX982995:FUY982995 FLB982995:FLC982995 FBF982995:FBG982995 ERJ982995:ERK982995 EHN982995:EHO982995 DXR982995:DXS982995 DNV982995:DNW982995 DDZ982995:DEA982995 CUD982995:CUE982995 CKH982995:CKI982995 CAL982995:CAM982995 BQP982995:BQQ982995 BGT982995:BGU982995 AWX982995:AWY982995 ANB982995:ANC982995 ADF982995:ADG982995 TJ982995:TK982995 JN982995:JO982995 S982995:T982995 WVZ917459:WWA917459 WMD917459:WME917459 WCH917459:WCI917459 VSL917459:VSM917459 VIP917459:VIQ917459 UYT917459:UYU917459 UOX917459:UOY917459 UFB917459:UFC917459 TVF917459:TVG917459 TLJ917459:TLK917459 TBN917459:TBO917459 SRR917459:SRS917459 SHV917459:SHW917459 RXZ917459:RYA917459 ROD917459:ROE917459 REH917459:REI917459 QUL917459:QUM917459 QKP917459:QKQ917459 QAT917459:QAU917459 PQX917459:PQY917459 PHB917459:PHC917459 OXF917459:OXG917459 ONJ917459:ONK917459 ODN917459:ODO917459 NTR917459:NTS917459 NJV917459:NJW917459 MZZ917459:NAA917459 MQD917459:MQE917459 MGH917459:MGI917459 LWL917459:LWM917459 LMP917459:LMQ917459 LCT917459:LCU917459 KSX917459:KSY917459 KJB917459:KJC917459 JZF917459:JZG917459 JPJ917459:JPK917459 JFN917459:JFO917459 IVR917459:IVS917459 ILV917459:ILW917459 IBZ917459:ICA917459 HSD917459:HSE917459 HIH917459:HII917459 GYL917459:GYM917459 GOP917459:GOQ917459 GET917459:GEU917459 FUX917459:FUY917459 FLB917459:FLC917459 FBF917459:FBG917459 ERJ917459:ERK917459 EHN917459:EHO917459 DXR917459:DXS917459 DNV917459:DNW917459 DDZ917459:DEA917459 CUD917459:CUE917459 CKH917459:CKI917459 CAL917459:CAM917459 BQP917459:BQQ917459 BGT917459:BGU917459 AWX917459:AWY917459 ANB917459:ANC917459 ADF917459:ADG917459 TJ917459:TK917459 JN917459:JO917459 S917459:T917459 WVZ851923:WWA851923 WMD851923:WME851923 WCH851923:WCI851923 VSL851923:VSM851923 VIP851923:VIQ851923 UYT851923:UYU851923 UOX851923:UOY851923 UFB851923:UFC851923 TVF851923:TVG851923 TLJ851923:TLK851923 TBN851923:TBO851923 SRR851923:SRS851923 SHV851923:SHW851923 RXZ851923:RYA851923 ROD851923:ROE851923 REH851923:REI851923 QUL851923:QUM851923 QKP851923:QKQ851923 QAT851923:QAU851923 PQX851923:PQY851923 PHB851923:PHC851923 OXF851923:OXG851923 ONJ851923:ONK851923 ODN851923:ODO851923 NTR851923:NTS851923 NJV851923:NJW851923 MZZ851923:NAA851923 MQD851923:MQE851923 MGH851923:MGI851923 LWL851923:LWM851923 LMP851923:LMQ851923 LCT851923:LCU851923 KSX851923:KSY851923 KJB851923:KJC851923 JZF851923:JZG851923 JPJ851923:JPK851923 JFN851923:JFO851923 IVR851923:IVS851923 ILV851923:ILW851923 IBZ851923:ICA851923 HSD851923:HSE851923 HIH851923:HII851923 GYL851923:GYM851923 GOP851923:GOQ851923 GET851923:GEU851923 FUX851923:FUY851923 FLB851923:FLC851923 FBF851923:FBG851923 ERJ851923:ERK851923 EHN851923:EHO851923 DXR851923:DXS851923 DNV851923:DNW851923 DDZ851923:DEA851923 CUD851923:CUE851923 CKH851923:CKI851923 CAL851923:CAM851923 BQP851923:BQQ851923 BGT851923:BGU851923 AWX851923:AWY851923 ANB851923:ANC851923 ADF851923:ADG851923 TJ851923:TK851923 JN851923:JO851923 S851923:T851923 WVZ786387:WWA786387 WMD786387:WME786387 WCH786387:WCI786387 VSL786387:VSM786387 VIP786387:VIQ786387 UYT786387:UYU786387 UOX786387:UOY786387 UFB786387:UFC786387 TVF786387:TVG786387 TLJ786387:TLK786387 TBN786387:TBO786387 SRR786387:SRS786387 SHV786387:SHW786387 RXZ786387:RYA786387 ROD786387:ROE786387 REH786387:REI786387 QUL786387:QUM786387 QKP786387:QKQ786387 QAT786387:QAU786387 PQX786387:PQY786387 PHB786387:PHC786387 OXF786387:OXG786387 ONJ786387:ONK786387 ODN786387:ODO786387 NTR786387:NTS786387 NJV786387:NJW786387 MZZ786387:NAA786387 MQD786387:MQE786387 MGH786387:MGI786387 LWL786387:LWM786387 LMP786387:LMQ786387 LCT786387:LCU786387 KSX786387:KSY786387 KJB786387:KJC786387 JZF786387:JZG786387 JPJ786387:JPK786387 JFN786387:JFO786387 IVR786387:IVS786387 ILV786387:ILW786387 IBZ786387:ICA786387 HSD786387:HSE786387 HIH786387:HII786387 GYL786387:GYM786387 GOP786387:GOQ786387 GET786387:GEU786387 FUX786387:FUY786387 FLB786387:FLC786387 FBF786387:FBG786387 ERJ786387:ERK786387 EHN786387:EHO786387 DXR786387:DXS786387 DNV786387:DNW786387 DDZ786387:DEA786387 CUD786387:CUE786387 CKH786387:CKI786387 CAL786387:CAM786387 BQP786387:BQQ786387 BGT786387:BGU786387 AWX786387:AWY786387 ANB786387:ANC786387 ADF786387:ADG786387 TJ786387:TK786387 JN786387:JO786387 S786387:T786387 WVZ720851:WWA720851 WMD720851:WME720851 WCH720851:WCI720851 VSL720851:VSM720851 VIP720851:VIQ720851 UYT720851:UYU720851 UOX720851:UOY720851 UFB720851:UFC720851 TVF720851:TVG720851 TLJ720851:TLK720851 TBN720851:TBO720851 SRR720851:SRS720851 SHV720851:SHW720851 RXZ720851:RYA720851 ROD720851:ROE720851 REH720851:REI720851 QUL720851:QUM720851 QKP720851:QKQ720851 QAT720851:QAU720851 PQX720851:PQY720851 PHB720851:PHC720851 OXF720851:OXG720851 ONJ720851:ONK720851 ODN720851:ODO720851 NTR720851:NTS720851 NJV720851:NJW720851 MZZ720851:NAA720851 MQD720851:MQE720851 MGH720851:MGI720851 LWL720851:LWM720851 LMP720851:LMQ720851 LCT720851:LCU720851 KSX720851:KSY720851 KJB720851:KJC720851 JZF720851:JZG720851 JPJ720851:JPK720851 JFN720851:JFO720851 IVR720851:IVS720851 ILV720851:ILW720851 IBZ720851:ICA720851 HSD720851:HSE720851 HIH720851:HII720851 GYL720851:GYM720851 GOP720851:GOQ720851 GET720851:GEU720851 FUX720851:FUY720851 FLB720851:FLC720851 FBF720851:FBG720851 ERJ720851:ERK720851 EHN720851:EHO720851 DXR720851:DXS720851 DNV720851:DNW720851 DDZ720851:DEA720851 CUD720851:CUE720851 CKH720851:CKI720851 CAL720851:CAM720851 BQP720851:BQQ720851 BGT720851:BGU720851 AWX720851:AWY720851 ANB720851:ANC720851 ADF720851:ADG720851 TJ720851:TK720851 JN720851:JO720851 S720851:T720851 WVZ655315:WWA655315 WMD655315:WME655315 WCH655315:WCI655315 VSL655315:VSM655315 VIP655315:VIQ655315 UYT655315:UYU655315 UOX655315:UOY655315 UFB655315:UFC655315 TVF655315:TVG655315 TLJ655315:TLK655315 TBN655315:TBO655315 SRR655315:SRS655315 SHV655315:SHW655315 RXZ655315:RYA655315 ROD655315:ROE655315 REH655315:REI655315 QUL655315:QUM655315 QKP655315:QKQ655315 QAT655315:QAU655315 PQX655315:PQY655315 PHB655315:PHC655315 OXF655315:OXG655315 ONJ655315:ONK655315 ODN655315:ODO655315 NTR655315:NTS655315 NJV655315:NJW655315 MZZ655315:NAA655315 MQD655315:MQE655315 MGH655315:MGI655315 LWL655315:LWM655315 LMP655315:LMQ655315 LCT655315:LCU655315 KSX655315:KSY655315 KJB655315:KJC655315 JZF655315:JZG655315 JPJ655315:JPK655315 JFN655315:JFO655315 IVR655315:IVS655315 ILV655315:ILW655315 IBZ655315:ICA655315 HSD655315:HSE655315 HIH655315:HII655315 GYL655315:GYM655315 GOP655315:GOQ655315 GET655315:GEU655315 FUX655315:FUY655315 FLB655315:FLC655315 FBF655315:FBG655315 ERJ655315:ERK655315 EHN655315:EHO655315 DXR655315:DXS655315 DNV655315:DNW655315 DDZ655315:DEA655315 CUD655315:CUE655315 CKH655315:CKI655315 CAL655315:CAM655315 BQP655315:BQQ655315 BGT655315:BGU655315 AWX655315:AWY655315 ANB655315:ANC655315 ADF655315:ADG655315 TJ655315:TK655315 JN655315:JO655315 S655315:T655315 WVZ589779:WWA589779 WMD589779:WME589779 WCH589779:WCI589779 VSL589779:VSM589779 VIP589779:VIQ589779 UYT589779:UYU589779 UOX589779:UOY589779 UFB589779:UFC589779 TVF589779:TVG589779 TLJ589779:TLK589779 TBN589779:TBO589779 SRR589779:SRS589779 SHV589779:SHW589779 RXZ589779:RYA589779 ROD589779:ROE589779 REH589779:REI589779 QUL589779:QUM589779 QKP589779:QKQ589779 QAT589779:QAU589779 PQX589779:PQY589779 PHB589779:PHC589779 OXF589779:OXG589779 ONJ589779:ONK589779 ODN589779:ODO589779 NTR589779:NTS589779 NJV589779:NJW589779 MZZ589779:NAA589779 MQD589779:MQE589779 MGH589779:MGI589779 LWL589779:LWM589779 LMP589779:LMQ589779 LCT589779:LCU589779 KSX589779:KSY589779 KJB589779:KJC589779 JZF589779:JZG589779 JPJ589779:JPK589779 JFN589779:JFO589779 IVR589779:IVS589779 ILV589779:ILW589779 IBZ589779:ICA589779 HSD589779:HSE589779 HIH589779:HII589779 GYL589779:GYM589779 GOP589779:GOQ589779 GET589779:GEU589779 FUX589779:FUY589779 FLB589779:FLC589779 FBF589779:FBG589779 ERJ589779:ERK589779 EHN589779:EHO589779 DXR589779:DXS589779 DNV589779:DNW589779 DDZ589779:DEA589779 CUD589779:CUE589779 CKH589779:CKI589779 CAL589779:CAM589779 BQP589779:BQQ589779 BGT589779:BGU589779 AWX589779:AWY589779 ANB589779:ANC589779 ADF589779:ADG589779 TJ589779:TK589779 JN589779:JO589779 S589779:T589779 WVZ524243:WWA524243 WMD524243:WME524243 WCH524243:WCI524243 VSL524243:VSM524243 VIP524243:VIQ524243 UYT524243:UYU524243 UOX524243:UOY524243 UFB524243:UFC524243 TVF524243:TVG524243 TLJ524243:TLK524243 TBN524243:TBO524243 SRR524243:SRS524243 SHV524243:SHW524243 RXZ524243:RYA524243 ROD524243:ROE524243 REH524243:REI524243 QUL524243:QUM524243 QKP524243:QKQ524243 QAT524243:QAU524243 PQX524243:PQY524243 PHB524243:PHC524243 OXF524243:OXG524243 ONJ524243:ONK524243 ODN524243:ODO524243 NTR524243:NTS524243 NJV524243:NJW524243 MZZ524243:NAA524243 MQD524243:MQE524243 MGH524243:MGI524243 LWL524243:LWM524243 LMP524243:LMQ524243 LCT524243:LCU524243 KSX524243:KSY524243 KJB524243:KJC524243 JZF524243:JZG524243 JPJ524243:JPK524243 JFN524243:JFO524243 IVR524243:IVS524243 ILV524243:ILW524243 IBZ524243:ICA524243 HSD524243:HSE524243 HIH524243:HII524243 GYL524243:GYM524243 GOP524243:GOQ524243 GET524243:GEU524243 FUX524243:FUY524243 FLB524243:FLC524243 FBF524243:FBG524243 ERJ524243:ERK524243 EHN524243:EHO524243 DXR524243:DXS524243 DNV524243:DNW524243 DDZ524243:DEA524243 CUD524243:CUE524243 CKH524243:CKI524243 CAL524243:CAM524243 BQP524243:BQQ524243 BGT524243:BGU524243 AWX524243:AWY524243 ANB524243:ANC524243 ADF524243:ADG524243 TJ524243:TK524243 JN524243:JO524243 S524243:T524243 WVZ458707:WWA458707 WMD458707:WME458707 WCH458707:WCI458707 VSL458707:VSM458707 VIP458707:VIQ458707 UYT458707:UYU458707 UOX458707:UOY458707 UFB458707:UFC458707 TVF458707:TVG458707 TLJ458707:TLK458707 TBN458707:TBO458707 SRR458707:SRS458707 SHV458707:SHW458707 RXZ458707:RYA458707 ROD458707:ROE458707 REH458707:REI458707 QUL458707:QUM458707 QKP458707:QKQ458707 QAT458707:QAU458707 PQX458707:PQY458707 PHB458707:PHC458707 OXF458707:OXG458707 ONJ458707:ONK458707 ODN458707:ODO458707 NTR458707:NTS458707 NJV458707:NJW458707 MZZ458707:NAA458707 MQD458707:MQE458707 MGH458707:MGI458707 LWL458707:LWM458707 LMP458707:LMQ458707 LCT458707:LCU458707 KSX458707:KSY458707 KJB458707:KJC458707 JZF458707:JZG458707 JPJ458707:JPK458707 JFN458707:JFO458707 IVR458707:IVS458707 ILV458707:ILW458707 IBZ458707:ICA458707 HSD458707:HSE458707 HIH458707:HII458707 GYL458707:GYM458707 GOP458707:GOQ458707 GET458707:GEU458707 FUX458707:FUY458707 FLB458707:FLC458707 FBF458707:FBG458707 ERJ458707:ERK458707 EHN458707:EHO458707 DXR458707:DXS458707 DNV458707:DNW458707 DDZ458707:DEA458707 CUD458707:CUE458707 CKH458707:CKI458707 CAL458707:CAM458707 BQP458707:BQQ458707 BGT458707:BGU458707 AWX458707:AWY458707 ANB458707:ANC458707 ADF458707:ADG458707 TJ458707:TK458707 JN458707:JO458707 S458707:T458707 WVZ393171:WWA393171 WMD393171:WME393171 WCH393171:WCI393171 VSL393171:VSM393171 VIP393171:VIQ393171 UYT393171:UYU393171 UOX393171:UOY393171 UFB393171:UFC393171 TVF393171:TVG393171 TLJ393171:TLK393171 TBN393171:TBO393171 SRR393171:SRS393171 SHV393171:SHW393171 RXZ393171:RYA393171 ROD393171:ROE393171 REH393171:REI393171 QUL393171:QUM393171 QKP393171:QKQ393171 QAT393171:QAU393171 PQX393171:PQY393171 PHB393171:PHC393171 OXF393171:OXG393171 ONJ393171:ONK393171 ODN393171:ODO393171 NTR393171:NTS393171 NJV393171:NJW393171 MZZ393171:NAA393171 MQD393171:MQE393171 MGH393171:MGI393171 LWL393171:LWM393171 LMP393171:LMQ393171 LCT393171:LCU393171 KSX393171:KSY393171 KJB393171:KJC393171 JZF393171:JZG393171 JPJ393171:JPK393171 JFN393171:JFO393171 IVR393171:IVS393171 ILV393171:ILW393171 IBZ393171:ICA393171 HSD393171:HSE393171 HIH393171:HII393171 GYL393171:GYM393171 GOP393171:GOQ393171 GET393171:GEU393171 FUX393171:FUY393171 FLB393171:FLC393171 FBF393171:FBG393171 ERJ393171:ERK393171 EHN393171:EHO393171 DXR393171:DXS393171 DNV393171:DNW393171 DDZ393171:DEA393171 CUD393171:CUE393171 CKH393171:CKI393171 CAL393171:CAM393171 BQP393171:BQQ393171 BGT393171:BGU393171 AWX393171:AWY393171 ANB393171:ANC393171 ADF393171:ADG393171 TJ393171:TK393171 JN393171:JO393171 S393171:T393171 WVZ327635:WWA327635 WMD327635:WME327635 WCH327635:WCI327635 VSL327635:VSM327635 VIP327635:VIQ327635 UYT327635:UYU327635 UOX327635:UOY327635 UFB327635:UFC327635 TVF327635:TVG327635 TLJ327635:TLK327635 TBN327635:TBO327635 SRR327635:SRS327635 SHV327635:SHW327635 RXZ327635:RYA327635 ROD327635:ROE327635 REH327635:REI327635 QUL327635:QUM327635 QKP327635:QKQ327635 QAT327635:QAU327635 PQX327635:PQY327635 PHB327635:PHC327635 OXF327635:OXG327635 ONJ327635:ONK327635 ODN327635:ODO327635 NTR327635:NTS327635 NJV327635:NJW327635 MZZ327635:NAA327635 MQD327635:MQE327635 MGH327635:MGI327635 LWL327635:LWM327635 LMP327635:LMQ327635 LCT327635:LCU327635 KSX327635:KSY327635 KJB327635:KJC327635 JZF327635:JZG327635 JPJ327635:JPK327635 JFN327635:JFO327635 IVR327635:IVS327635 ILV327635:ILW327635 IBZ327635:ICA327635 HSD327635:HSE327635 HIH327635:HII327635 GYL327635:GYM327635 GOP327635:GOQ327635 GET327635:GEU327635 FUX327635:FUY327635 FLB327635:FLC327635 FBF327635:FBG327635 ERJ327635:ERK327635 EHN327635:EHO327635 DXR327635:DXS327635 DNV327635:DNW327635 DDZ327635:DEA327635 CUD327635:CUE327635 CKH327635:CKI327635 CAL327635:CAM327635 BQP327635:BQQ327635 BGT327635:BGU327635 AWX327635:AWY327635 ANB327635:ANC327635 ADF327635:ADG327635 TJ327635:TK327635 JN327635:JO327635 S327635:T327635 WVZ262099:WWA262099 WMD262099:WME262099 WCH262099:WCI262099 VSL262099:VSM262099 VIP262099:VIQ262099 UYT262099:UYU262099 UOX262099:UOY262099 UFB262099:UFC262099 TVF262099:TVG262099 TLJ262099:TLK262099 TBN262099:TBO262099 SRR262099:SRS262099 SHV262099:SHW262099 RXZ262099:RYA262099 ROD262099:ROE262099 REH262099:REI262099 QUL262099:QUM262099 QKP262099:QKQ262099 QAT262099:QAU262099 PQX262099:PQY262099 PHB262099:PHC262099 OXF262099:OXG262099 ONJ262099:ONK262099 ODN262099:ODO262099 NTR262099:NTS262099 NJV262099:NJW262099 MZZ262099:NAA262099 MQD262099:MQE262099 MGH262099:MGI262099 LWL262099:LWM262099 LMP262099:LMQ262099 LCT262099:LCU262099 KSX262099:KSY262099 KJB262099:KJC262099 JZF262099:JZG262099 JPJ262099:JPK262099 JFN262099:JFO262099 IVR262099:IVS262099 ILV262099:ILW262099 IBZ262099:ICA262099 HSD262099:HSE262099 HIH262099:HII262099 GYL262099:GYM262099 GOP262099:GOQ262099 GET262099:GEU262099 FUX262099:FUY262099 FLB262099:FLC262099 FBF262099:FBG262099 ERJ262099:ERK262099 EHN262099:EHO262099 DXR262099:DXS262099 DNV262099:DNW262099 DDZ262099:DEA262099 CUD262099:CUE262099 CKH262099:CKI262099 CAL262099:CAM262099 BQP262099:BQQ262099 BGT262099:BGU262099 AWX262099:AWY262099 ANB262099:ANC262099 ADF262099:ADG262099 TJ262099:TK262099 JN262099:JO262099 S262099:T262099 WVZ196563:WWA196563 WMD196563:WME196563 WCH196563:WCI196563 VSL196563:VSM196563 VIP196563:VIQ196563 UYT196563:UYU196563 UOX196563:UOY196563 UFB196563:UFC196563 TVF196563:TVG196563 TLJ196563:TLK196563 TBN196563:TBO196563 SRR196563:SRS196563 SHV196563:SHW196563 RXZ196563:RYA196563 ROD196563:ROE196563 REH196563:REI196563 QUL196563:QUM196563 QKP196563:QKQ196563 QAT196563:QAU196563 PQX196563:PQY196563 PHB196563:PHC196563 OXF196563:OXG196563 ONJ196563:ONK196563 ODN196563:ODO196563 NTR196563:NTS196563 NJV196563:NJW196563 MZZ196563:NAA196563 MQD196563:MQE196563 MGH196563:MGI196563 LWL196563:LWM196563 LMP196563:LMQ196563 LCT196563:LCU196563 KSX196563:KSY196563 KJB196563:KJC196563 JZF196563:JZG196563 JPJ196563:JPK196563 JFN196563:JFO196563 IVR196563:IVS196563 ILV196563:ILW196563 IBZ196563:ICA196563 HSD196563:HSE196563 HIH196563:HII196563 GYL196563:GYM196563 GOP196563:GOQ196563 GET196563:GEU196563 FUX196563:FUY196563 FLB196563:FLC196563 FBF196563:FBG196563 ERJ196563:ERK196563 EHN196563:EHO196563 DXR196563:DXS196563 DNV196563:DNW196563 DDZ196563:DEA196563 CUD196563:CUE196563 CKH196563:CKI196563 CAL196563:CAM196563 BQP196563:BQQ196563 BGT196563:BGU196563 AWX196563:AWY196563 ANB196563:ANC196563 ADF196563:ADG196563 TJ196563:TK196563 JN196563:JO196563 S196563:T196563 WVZ131027:WWA131027 WMD131027:WME131027 WCH131027:WCI131027 VSL131027:VSM131027 VIP131027:VIQ131027 UYT131027:UYU131027 UOX131027:UOY131027 UFB131027:UFC131027 TVF131027:TVG131027 TLJ131027:TLK131027 TBN131027:TBO131027 SRR131027:SRS131027 SHV131027:SHW131027 RXZ131027:RYA131027 ROD131027:ROE131027 REH131027:REI131027 QUL131027:QUM131027 QKP131027:QKQ131027 QAT131027:QAU131027 PQX131027:PQY131027 PHB131027:PHC131027 OXF131027:OXG131027 ONJ131027:ONK131027 ODN131027:ODO131027 NTR131027:NTS131027 NJV131027:NJW131027 MZZ131027:NAA131027 MQD131027:MQE131027 MGH131027:MGI131027 LWL131027:LWM131027 LMP131027:LMQ131027 LCT131027:LCU131027 KSX131027:KSY131027 KJB131027:KJC131027 JZF131027:JZG131027 JPJ131027:JPK131027 JFN131027:JFO131027 IVR131027:IVS131027 ILV131027:ILW131027 IBZ131027:ICA131027 HSD131027:HSE131027 HIH131027:HII131027 GYL131027:GYM131027 GOP131027:GOQ131027 GET131027:GEU131027 FUX131027:FUY131027 FLB131027:FLC131027 FBF131027:FBG131027 ERJ131027:ERK131027 EHN131027:EHO131027 DXR131027:DXS131027 DNV131027:DNW131027 DDZ131027:DEA131027 CUD131027:CUE131027 CKH131027:CKI131027 CAL131027:CAM131027 BQP131027:BQQ131027 BGT131027:BGU131027 AWX131027:AWY131027 ANB131027:ANC131027 ADF131027:ADG131027 TJ131027:TK131027 JN131027:JO131027 S131027:T131027 WVZ65491:WWA65491 WMD65491:WME65491 WCH65491:WCI65491 VSL65491:VSM65491 VIP65491:VIQ65491 UYT65491:UYU65491 UOX65491:UOY65491 UFB65491:UFC65491 TVF65491:TVG65491 TLJ65491:TLK65491 TBN65491:TBO65491 SRR65491:SRS65491 SHV65491:SHW65491 RXZ65491:RYA65491 ROD65491:ROE65491 REH65491:REI65491 QUL65491:QUM65491 QKP65491:QKQ65491 QAT65491:QAU65491 PQX65491:PQY65491 PHB65491:PHC65491 OXF65491:OXG65491 ONJ65491:ONK65491 ODN65491:ODO65491 NTR65491:NTS65491 NJV65491:NJW65491 MZZ65491:NAA65491 MQD65491:MQE65491 MGH65491:MGI65491 LWL65491:LWM65491 LMP65491:LMQ65491 LCT65491:LCU65491 KSX65491:KSY65491 KJB65491:KJC65491 JZF65491:JZG65491 JPJ65491:JPK65491 JFN65491:JFO65491 IVR65491:IVS65491 ILV65491:ILW65491 IBZ65491:ICA65491 HSD65491:HSE65491 HIH65491:HII65491 GYL65491:GYM65491 GOP65491:GOQ65491 GET65491:GEU65491 FUX65491:FUY65491 FLB65491:FLC65491 FBF65491:FBG65491 ERJ65491:ERK65491 EHN65491:EHO65491 DXR65491:DXS65491 DNV65491:DNW65491 DDZ65491:DEA65491 CUD65491:CUE65491 CKH65491:CKI65491 CAL65491:CAM65491 BQP65491:BQQ65491 BGT65491:BGU65491 AWX65491:AWY65491 ANB65491:ANC65491 ADF65491:ADG65491 TJ65491:TK65491 JN65491:JO65491 S65491:T65491 WVZ9:WWA9 WMD9:WME9 WCH9:WCI9 VSL9:VSM9 VIP9:VIQ9 UYT9:UYU9 UOX9:UOY9 UFB9:UFC9 TVF9:TVG9 TLJ9:TLK9 TBN9:TBO9 SRR9:SRS9 SHV9:SHW9 RXZ9:RYA9 ROD9:ROE9 REH9:REI9 QUL9:QUM9 QKP9:QKQ9 QAT9:QAU9 PQX9:PQY9 PHB9:PHC9 OXF9:OXG9 ONJ9:ONK9 ODN9:ODO9 NTR9:NTS9 NJV9:NJW9 MZZ9:NAA9 MQD9:MQE9 MGH9:MGI9 LWL9:LWM9 LMP9:LMQ9 LCT9:LCU9 KSX9:KSY9 KJB9:KJC9 JZF9:JZG9 JPJ9:JPK9 JFN9:JFO9 IVR9:IVS9 ILV9:ILW9 IBZ9:ICA9 HSD9:HSE9 HIH9:HII9 GYL9:GYM9 GOP9:GOQ9 GET9:GEU9 FUX9:FUY9 FLB9:FLC9 FBF9:FBG9 ERJ9:ERK9 EHN9:EHO9 DXR9:DXS9 DNV9:DNW9 DDZ9:DEA9 CUD9:CUE9 CKH9:CKI9 CAL9:CAM9 BQP9:BQQ9 BGT9:BGU9 AWX9:AWY9 ANB9:ANC9 ADF9:ADG9 TJ9:TK9 JN9:JO9 S9:T9 WVY982993 WMC982993 WCG982993 VSK982993 VIO982993 UYS982993 UOW982993 UFA982993 TVE982993 TLI982993 TBM982993 SRQ982993 SHU982993 RXY982993 ROC982993 REG982993 QUK982993 QKO982993 QAS982993 PQW982993 PHA982993 OXE982993 ONI982993 ODM982993 NTQ982993 NJU982993 MZY982993 MQC982993 MGG982993 LWK982993 LMO982993 LCS982993 KSW982993 KJA982993 JZE982993 JPI982993 JFM982993 IVQ982993 ILU982993 IBY982993 HSC982993 HIG982993 GYK982993 GOO982993 GES982993 FUW982993 FLA982993 FBE982993 ERI982993 EHM982993 DXQ982993 DNU982993 DDY982993 CUC982993 CKG982993 CAK982993 BQO982993 BGS982993 AWW982993 ANA982993 ADE982993 TI982993 JM982993 R982993 WVY917457 WMC917457 WCG917457 VSK917457 VIO917457 UYS917457 UOW917457 UFA917457 TVE917457 TLI917457 TBM917457 SRQ917457 SHU917457 RXY917457 ROC917457 REG917457 QUK917457 QKO917457 QAS917457 PQW917457 PHA917457 OXE917457 ONI917457 ODM917457 NTQ917457 NJU917457 MZY917457 MQC917457 MGG917457 LWK917457 LMO917457 LCS917457 KSW917457 KJA917457 JZE917457 JPI917457 JFM917457 IVQ917457 ILU917457 IBY917457 HSC917457 HIG917457 GYK917457 GOO917457 GES917457 FUW917457 FLA917457 FBE917457 ERI917457 EHM917457 DXQ917457 DNU917457 DDY917457 CUC917457 CKG917457 CAK917457 BQO917457 BGS917457 AWW917457 ANA917457 ADE917457 TI917457 JM917457 R917457 WVY851921 WMC851921 WCG851921 VSK851921 VIO851921 UYS851921 UOW851921 UFA851921 TVE851921 TLI851921 TBM851921 SRQ851921 SHU851921 RXY851921 ROC851921 REG851921 QUK851921 QKO851921 QAS851921 PQW851921 PHA851921 OXE851921 ONI851921 ODM851921 NTQ851921 NJU851921 MZY851921 MQC851921 MGG851921 LWK851921 LMO851921 LCS851921 KSW851921 KJA851921 JZE851921 JPI851921 JFM851921 IVQ851921 ILU851921 IBY851921 HSC851921 HIG851921 GYK851921 GOO851921 GES851921 FUW851921 FLA851921 FBE851921 ERI851921 EHM851921 DXQ851921 DNU851921 DDY851921 CUC851921 CKG851921 CAK851921 BQO851921 BGS851921 AWW851921 ANA851921 ADE851921 TI851921 JM851921 R851921 WVY786385 WMC786385 WCG786385 VSK786385 VIO786385 UYS786385 UOW786385 UFA786385 TVE786385 TLI786385 TBM786385 SRQ786385 SHU786385 RXY786385 ROC786385 REG786385 QUK786385 QKO786385 QAS786385 PQW786385 PHA786385 OXE786385 ONI786385 ODM786385 NTQ786385 NJU786385 MZY786385 MQC786385 MGG786385 LWK786385 LMO786385 LCS786385 KSW786385 KJA786385 JZE786385 JPI786385 JFM786385 IVQ786385 ILU786385 IBY786385 HSC786385 HIG786385 GYK786385 GOO786385 GES786385 FUW786385 FLA786385 FBE786385 ERI786385 EHM786385 DXQ786385 DNU786385 DDY786385 CUC786385 CKG786385 CAK786385 BQO786385 BGS786385 AWW786385 ANA786385 ADE786385 TI786385 JM786385 R786385 WVY720849 WMC720849 WCG720849 VSK720849 VIO720849 UYS720849 UOW720849 UFA720849 TVE720849 TLI720849 TBM720849 SRQ720849 SHU720849 RXY720849 ROC720849 REG720849 QUK720849 QKO720849 QAS720849 PQW720849 PHA720849 OXE720849 ONI720849 ODM720849 NTQ720849 NJU720849 MZY720849 MQC720849 MGG720849 LWK720849 LMO720849 LCS720849 KSW720849 KJA720849 JZE720849 JPI720849 JFM720849 IVQ720849 ILU720849 IBY720849 HSC720849 HIG720849 GYK720849 GOO720849 GES720849 FUW720849 FLA720849 FBE720849 ERI720849 EHM720849 DXQ720849 DNU720849 DDY720849 CUC720849 CKG720849 CAK720849 BQO720849 BGS720849 AWW720849 ANA720849 ADE720849 TI720849 JM720849 R720849 WVY655313 WMC655313 WCG655313 VSK655313 VIO655313 UYS655313 UOW655313 UFA655313 TVE655313 TLI655313 TBM655313 SRQ655313 SHU655313 RXY655313 ROC655313 REG655313 QUK655313 QKO655313 QAS655313 PQW655313 PHA655313 OXE655313 ONI655313 ODM655313 NTQ655313 NJU655313 MZY655313 MQC655313 MGG655313 LWK655313 LMO655313 LCS655313 KSW655313 KJA655313 JZE655313 JPI655313 JFM655313 IVQ655313 ILU655313 IBY655313 HSC655313 HIG655313 GYK655313 GOO655313 GES655313 FUW655313 FLA655313 FBE655313 ERI655313 EHM655313 DXQ655313 DNU655313 DDY655313 CUC655313 CKG655313 CAK655313 BQO655313 BGS655313 AWW655313 ANA655313 ADE655313 TI655313 JM655313 R655313 WVY589777 WMC589777 WCG589777 VSK589777 VIO589777 UYS589777 UOW589777 UFA589777 TVE589777 TLI589777 TBM589777 SRQ589777 SHU589777 RXY589777 ROC589777 REG589777 QUK589777 QKO589777 QAS589777 PQW589777 PHA589777 OXE589777 ONI589777 ODM589777 NTQ589777 NJU589777 MZY589777 MQC589777 MGG589777 LWK589777 LMO589777 LCS589777 KSW589777 KJA589777 JZE589777 JPI589777 JFM589777 IVQ589777 ILU589777 IBY589777 HSC589777 HIG589777 GYK589777 GOO589777 GES589777 FUW589777 FLA589777 FBE589777 ERI589777 EHM589777 DXQ589777 DNU589777 DDY589777 CUC589777 CKG589777 CAK589777 BQO589777 BGS589777 AWW589777 ANA589777 ADE589777 TI589777 JM589777 R589777 WVY524241 WMC524241 WCG524241 VSK524241 VIO524241 UYS524241 UOW524241 UFA524241 TVE524241 TLI524241 TBM524241 SRQ524241 SHU524241 RXY524241 ROC524241 REG524241 QUK524241 QKO524241 QAS524241 PQW524241 PHA524241 OXE524241 ONI524241 ODM524241 NTQ524241 NJU524241 MZY524241 MQC524241 MGG524241 LWK524241 LMO524241 LCS524241 KSW524241 KJA524241 JZE524241 JPI524241 JFM524241 IVQ524241 ILU524241 IBY524241 HSC524241 HIG524241 GYK524241 GOO524241 GES524241 FUW524241 FLA524241 FBE524241 ERI524241 EHM524241 DXQ524241 DNU524241 DDY524241 CUC524241 CKG524241 CAK524241 BQO524241 BGS524241 AWW524241 ANA524241 ADE524241 TI524241 JM524241 R524241 WVY458705 WMC458705 WCG458705 VSK458705 VIO458705 UYS458705 UOW458705 UFA458705 TVE458705 TLI458705 TBM458705 SRQ458705 SHU458705 RXY458705 ROC458705 REG458705 QUK458705 QKO458705 QAS458705 PQW458705 PHA458705 OXE458705 ONI458705 ODM458705 NTQ458705 NJU458705 MZY458705 MQC458705 MGG458705 LWK458705 LMO458705 LCS458705 KSW458705 KJA458705 JZE458705 JPI458705 JFM458705 IVQ458705 ILU458705 IBY458705 HSC458705 HIG458705 GYK458705 GOO458705 GES458705 FUW458705 FLA458705 FBE458705 ERI458705 EHM458705 DXQ458705 DNU458705 DDY458705 CUC458705 CKG458705 CAK458705 BQO458705 BGS458705 AWW458705 ANA458705 ADE458705 TI458705 JM458705 R458705 WVY393169 WMC393169 WCG393169 VSK393169 VIO393169 UYS393169 UOW393169 UFA393169 TVE393169 TLI393169 TBM393169 SRQ393169 SHU393169 RXY393169 ROC393169 REG393169 QUK393169 QKO393169 QAS393169 PQW393169 PHA393169 OXE393169 ONI393169 ODM393169 NTQ393169 NJU393169 MZY393169 MQC393169 MGG393169 LWK393169 LMO393169 LCS393169 KSW393169 KJA393169 JZE393169 JPI393169 JFM393169 IVQ393169 ILU393169 IBY393169 HSC393169 HIG393169 GYK393169 GOO393169 GES393169 FUW393169 FLA393169 FBE393169 ERI393169 EHM393169 DXQ393169 DNU393169 DDY393169 CUC393169 CKG393169 CAK393169 BQO393169 BGS393169 AWW393169 ANA393169 ADE393169 TI393169 JM393169 R393169 WVY327633 WMC327633 WCG327633 VSK327633 VIO327633 UYS327633 UOW327633 UFA327633 TVE327633 TLI327633 TBM327633 SRQ327633 SHU327633 RXY327633 ROC327633 REG327633 QUK327633 QKO327633 QAS327633 PQW327633 PHA327633 OXE327633 ONI327633 ODM327633 NTQ327633 NJU327633 MZY327633 MQC327633 MGG327633 LWK327633 LMO327633 LCS327633 KSW327633 KJA327633 JZE327633 JPI327633 JFM327633 IVQ327633 ILU327633 IBY327633 HSC327633 HIG327633 GYK327633 GOO327633 GES327633 FUW327633 FLA327633 FBE327633 ERI327633 EHM327633 DXQ327633 DNU327633 DDY327633 CUC327633 CKG327633 CAK327633 BQO327633 BGS327633 AWW327633 ANA327633 ADE327633 TI327633 JM327633 R327633 WVY262097 WMC262097 WCG262097 VSK262097 VIO262097 UYS262097 UOW262097 UFA262097 TVE262097 TLI262097 TBM262097 SRQ262097 SHU262097 RXY262097 ROC262097 REG262097 QUK262097 QKO262097 QAS262097 PQW262097 PHA262097 OXE262097 ONI262097 ODM262097 NTQ262097 NJU262097 MZY262097 MQC262097 MGG262097 LWK262097 LMO262097 LCS262097 KSW262097 KJA262097 JZE262097 JPI262097 JFM262097 IVQ262097 ILU262097 IBY262097 HSC262097 HIG262097 GYK262097 GOO262097 GES262097 FUW262097 FLA262097 FBE262097 ERI262097 EHM262097 DXQ262097 DNU262097 DDY262097 CUC262097 CKG262097 CAK262097 BQO262097 BGS262097 AWW262097 ANA262097 ADE262097 TI262097 JM262097 R262097 WVY196561 WMC196561 WCG196561 VSK196561 VIO196561 UYS196561 UOW196561 UFA196561 TVE196561 TLI196561 TBM196561 SRQ196561 SHU196561 RXY196561 ROC196561 REG196561 QUK196561 QKO196561 QAS196561 PQW196561 PHA196561 OXE196561 ONI196561 ODM196561 NTQ196561 NJU196561 MZY196561 MQC196561 MGG196561 LWK196561 LMO196561 LCS196561 KSW196561 KJA196561 JZE196561 JPI196561 JFM196561 IVQ196561 ILU196561 IBY196561 HSC196561 HIG196561 GYK196561 GOO196561 GES196561 FUW196561 FLA196561 FBE196561 ERI196561 EHM196561 DXQ196561 DNU196561 DDY196561 CUC196561 CKG196561 CAK196561 BQO196561 BGS196561 AWW196561 ANA196561 ADE196561 TI196561 JM196561 R196561 WVY131025 WMC131025 WCG131025 VSK131025 VIO131025 UYS131025 UOW131025 UFA131025 TVE131025 TLI131025 TBM131025 SRQ131025 SHU131025 RXY131025 ROC131025 REG131025 QUK131025 QKO131025 QAS131025 PQW131025 PHA131025 OXE131025 ONI131025 ODM131025 NTQ131025 NJU131025 MZY131025 MQC131025 MGG131025 LWK131025 LMO131025 LCS131025 KSW131025 KJA131025 JZE131025 JPI131025 JFM131025 IVQ131025 ILU131025 IBY131025 HSC131025 HIG131025 GYK131025 GOO131025 GES131025 FUW131025 FLA131025 FBE131025 ERI131025 EHM131025 DXQ131025 DNU131025 DDY131025 CUC131025 CKG131025 CAK131025 BQO131025 BGS131025 AWW131025 ANA131025 ADE131025 TI131025 JM131025 R131025 WVY65489 WMC65489 WCG65489 VSK65489 VIO65489 UYS65489 UOW65489 UFA65489 TVE65489 TLI65489 TBM65489 SRQ65489 SHU65489 RXY65489 ROC65489 REG65489 QUK65489 QKO65489 QAS65489 PQW65489 PHA65489 OXE65489 ONI65489 ODM65489 NTQ65489 NJU65489 MZY65489 MQC65489 MGG65489 LWK65489 LMO65489 LCS65489 KSW65489 KJA65489 JZE65489 JPI65489 JFM65489 IVQ65489 ILU65489 IBY65489 HSC65489 HIG65489 GYK65489 GOO65489 GES65489 FUW65489 FLA65489 FBE65489 ERI65489 EHM65489 DXQ65489 DNU65489 DDY65489 CUC65489 CKG65489 CAK65489 BQO65489 BGS65489 AWW65489 ANA65489 ADE65489 TI65489 JM65489 WVY7 WMC7 WCG7 VSK7 VIO7 UYS7 UOW7 UFA7 TVE7 TLI7 TBM7 SRQ7 SHU7 RXY7 ROC7 REG7 QUK7 QKO7 QAS7 PQW7 PHA7 OXE7 ONI7 ODM7 NTQ7 NJU7 MZY7 MQC7 MGG7 LWK7 LMO7 LCS7 KSW7 KJA7 JZE7 JPI7 JFM7 IVQ7 ILU7 IBY7 HSC7 HIG7 GYK7 GOO7 GES7 FUW7 FLA7 FBE7 ERI7 EHM7 DXQ7 DNU7 DDY7 CUC7 CKG7 CAK7 BQO7 BGS7 AWW7 ANA7 ADE7 TI7 JM7 Z7:AD7">
      <formula1>$B$32:$B$100</formula1>
    </dataValidation>
  </dataValidations>
  <hyperlinks>
    <hyperlink ref="A106:AO106" r:id="rId1" display="U denotes the UNSD/UNEP Questionnaires on Environment Statistics, Waste section. Questionnaire available at: http://unstats.un.org/unsd/environment/questionnaire2013.html ."/>
    <hyperlink ref="A107:AO107" r:id="rId2" display="E denotes the Eurostat Environmental Data Centre on Waste (http://ec.europa.eu/eurostat/web/waste/data/database)."/>
    <hyperlink ref="AQ106:AR106" r:id="rId3" display="U denotes the UNSD/UNEP Questionnaires on Environment Statistics, Waste section. Questionnaire available at: http://unstats.un.org/unsd/environment/questionnaire2013.html ."/>
    <hyperlink ref="AQ107:AR107" r:id="rId4" display="E denotes the Eurostat Environmental Data Centre on Waste (http://ec.europa.eu/eurostat/web/waste/data/database)."/>
    <hyperlink ref="A109:AQ109" r:id="rId5" display="United Nations, Department of Economic and Social Affairs, Population Division,  World Population Prospects: The 2015 Revision,  New York, 2015. Data files available at: https://esa.un.org/unpd/wpp/ . (Date of extraction: July 2016)."/>
  </hyperlinks>
  <pageMargins left="0.18" right="0.18" top="1" bottom="0.8" header="0.5" footer="0.5"/>
  <pageSetup paperSize="5" scale="81" fitToHeight="0" orientation="landscape"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Renewable fresh per cap</vt:lpstr>
      <vt:lpstr>'Renewable fresh per cap'!Print_Area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Newbury</dc:creator>
  <cp:lastModifiedBy>Marcus Newbury</cp:lastModifiedBy>
  <dcterms:created xsi:type="dcterms:W3CDTF">2017-02-03T16:21:20Z</dcterms:created>
  <dcterms:modified xsi:type="dcterms:W3CDTF">2017-02-03T17:14:50Z</dcterms:modified>
</cp:coreProperties>
</file>